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EEB"/>
  <workbookPr/>
  <bookViews>
    <workbookView xWindow="360" yWindow="270" windowWidth="14940" windowHeight="915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<sst xmlns="http://schemas.openxmlformats.org/spreadsheetml/2006/main" count="215" uniqueCount="120">
  <si>
    <t>1</t>
  </si>
  <si>
    <t>8</t>
  </si>
  <si>
    <t>3</t>
  </si>
  <si>
    <t>5</t>
  </si>
  <si>
    <t>4</t>
  </si>
  <si>
    <t>2</t>
  </si>
  <si>
    <t>_</t>
  </si>
  <si>
    <t>6</t>
  </si>
  <si>
    <t xml:space="preserve"> </t>
  </si>
  <si>
    <t>A számviteli törvény szerinti egyéb szervezetek</t>
  </si>
  <si>
    <t>közhasznú egyszerűsített beszámolója</t>
  </si>
  <si>
    <t>RÁKÓCZI NÉPTÁNCEGYÜTTES</t>
  </si>
  <si>
    <t>egyéb szervezet megnevezése</t>
  </si>
  <si>
    <t>5085 RÁKÓCZIFALVA, KOSSUTH ÚT 13.</t>
  </si>
  <si>
    <t>címe</t>
  </si>
  <si>
    <t>Keltezés:</t>
  </si>
  <si>
    <t>RÁKÓCZIFALVA, 2009.02.19.</t>
  </si>
  <si>
    <t>az egyéb szervezet vezetője</t>
  </si>
  <si>
    <t>képviselője</t>
  </si>
  <si>
    <t>P.H.</t>
  </si>
  <si>
    <t>Statisztikai számjel vagy adószám (csekkszámlaszám)</t>
  </si>
  <si>
    <t>Az egyéb szervezet megnevezése:</t>
  </si>
  <si>
    <t>Az egyéb szervezet címe:</t>
  </si>
  <si>
    <t>EGYSZERES KÖNYVVITELT VEZETŐ EGYÉB SZERVEZETEK KÖZHASZNÚ</t>
  </si>
  <si>
    <t>EGYSZERŰSÍTETT BESZÁMOLÓJÁNAK MÉRLEGE</t>
  </si>
  <si>
    <t>ÉV</t>
  </si>
  <si>
    <t>adatok E Ft-ban</t>
  </si>
  <si>
    <t>sor</t>
  </si>
  <si>
    <t>A TÉTEL MEGNEVEZÉSE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</si>
  <si>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</si>
  <si>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</si>
  <si>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</si>
  <si>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</si>
  <si>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</si>
  <si>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</si>
  <si>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</si>
  <si>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</si>
  <si>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</si>
  <si>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</si>
  <si>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(2.-4. sorok)</t>
  </si>
  <si>
    <t>I.   IMMATERIÁLIS JAVAK</t>
  </si>
  <si>
    <t>II.  TÁRGYI ESZKÖZÖK</t>
  </si>
  <si>
    <t>III.  BEFEKTETETT PÉNZÜGYI ESZKÖZÖK</t>
  </si>
  <si>
    <t xml:space="preserve">  Forgóeszközök (6. - 9. sorok)</t>
  </si>
  <si>
    <t>I.   KÉSZLETEK</t>
  </si>
  <si>
    <t>II.  KÖVETELÉSEK</t>
  </si>
  <si>
    <t>III.  ÉRTÉKPAPÍROK</t>
  </si>
  <si>
    <t>IV. PÉNZESZKÖZÖK</t>
  </si>
  <si>
    <t>ESZKÖZÖK (AKTÍVÁK) ÖSSZESEN (1.+ 5. sor)</t>
  </si>
  <si>
    <t>C. Saját tőke (12. - 16. sorok)</t>
  </si>
  <si>
    <t>I.   INDULÓ TŐKE / JEGYZETT TŐKE</t>
  </si>
  <si>
    <t>II.  TŐKEVÁLTOZÁS / EREDMÉNY</t>
  </si>
  <si>
    <t>III.  LEKÖTÖTT TARTALÉK</t>
  </si>
  <si>
    <t>IV. TÁRGYÉVI EREDMÉNY ALAPTEV.-BŐL (KH. TEV.-BŐL)</t>
  </si>
  <si>
    <t>V. TÁRGYÉVI EREDMÉNY VÁLLALKOZÁSI TEVÉKENYSÉGBŐL</t>
  </si>
  <si>
    <t>D. Tartalék</t>
  </si>
  <si>
    <t>E. Céltartalékok</t>
  </si>
  <si>
    <t>F. Kötelezettségek (20. - 21. sorok)</t>
  </si>
  <si>
    <t>I.   HOSSZÚ LEJÁRATÚ KÖTELEZETTSÉGEK</t>
  </si>
  <si>
    <t>II.   RÖVID LEJÁRATÚ KÖTEZETTSÉGEK</t>
  </si>
  <si>
    <t>FORRÁSOK (PASSZÍVÁK) ÖSSZESEN (11+17+18+19 sor)</t>
  </si>
  <si>
    <t>Rákóczifalva, 2009.02.19</t>
  </si>
  <si>
    <t>Az egyéb szervezet vezetője</t>
  </si>
  <si>
    <t>(képviselője)</t>
  </si>
  <si>
    <t>EGYSZERŰSÍTETT BESZÁMOLÓJÁNAK EREDMÉNYLEVEZETÉSE</t>
  </si>
  <si>
    <t>A tétel megnevezése</t>
  </si>
  <si>
    <t>A. Összes közhasznú tevékenység bevétele (I.+II.)</t>
  </si>
  <si>
    <t xml:space="preserve">    I. PÉNZÜGYILEG RENDEZETT BEVÉTELEK (1+2+3+4+5)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</si>
  <si>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</si>
  <si>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</si>
  <si>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</si>
  <si>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</si>
  <si>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   d) egyéb, ebből 1%: 173 eFt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</si>
  <si>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</si>
  <si>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</si>
  <si>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</si>
  <si>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</si>
  <si>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 xml:space="preserve">   II. PÉNZBEVÉTELT NEM JELENTŐ BEVÉTELEK</t>
  </si>
  <si>
    <t>B. Vállakozási tevékenység bevétele (1.+2.)</t>
  </si>
  <si>
    <t xml:space="preserve">         1. Pénzügyileg rendezett bevételek</t>
  </si>
  <si>
    <t xml:space="preserve">         2. Pénzbevételt nem jelentő bevételek</t>
  </si>
  <si>
    <t>C. Tényleges pénzbevételek (A./I.+B/1.)</t>
  </si>
  <si>
    <t>D. Pénzbevételt nem jelentő bevételek (A./II+B/2.)</t>
  </si>
  <si>
    <t>E. Közhasznú tevékenység ráfordításai (1.+2.+3.+4.)</t>
  </si>
  <si>
    <t xml:space="preserve">          1. Ráfordításként érvényesíthető kiadások</t>
  </si>
  <si>
    <t xml:space="preserve">          2. Ráfordítást jelentő eszközváltozások</t>
  </si>
  <si>
    <t xml:space="preserve">          3. Ráfordítást jelentő elszámolások</t>
  </si>
  <si>
    <t xml:space="preserve">          4. Ráfordításként nem érvényesíthető kiadások</t>
  </si>
  <si>
    <t>F. Vállalkozási tevékenység ráfordításai (1.+2.+3.+4.)</t>
  </si>
  <si>
    <t>G. Tárgyévi pénzügyi eredmény (+-1.+-2.)</t>
  </si>
  <si>
    <t xml:space="preserve">       1. Közhasznú tevékenység tárgyévi pénzügyi </t>
  </si>
  <si>
    <t>eredménye (A./I - E./1 - E./4.)</t>
  </si>
  <si>
    <t xml:space="preserve">       2. Vállalkozási tevékenység tárgyévi pénzügyi </t>
  </si>
  <si>
    <t xml:space="preserve">eredménye (B./I.-F./1.-F./4.)      </t>
  </si>
  <si>
    <t>H. Nem pénzben realizált eredmény (+-1.+-2.)</t>
  </si>
  <si>
    <t xml:space="preserve">       1. Közhasznuságú tevékenység nem pénzben realizált</t>
  </si>
  <si>
    <t xml:space="preserve">          eredménye (A./II.-E./2.-E./3.)</t>
  </si>
  <si>
    <t xml:space="preserve">       2. Vállalkozási tevékenység nem pénzben realizált </t>
  </si>
  <si>
    <t xml:space="preserve">           eredménye(B/2 - F/2 - F/3)</t>
  </si>
  <si>
    <t xml:space="preserve"> I. Adózás előtti eredmény (B./1.-F.61.)+-H/2)</t>
  </si>
  <si>
    <t>J. Fizetendő társasági adó</t>
  </si>
  <si>
    <t>K. Tárgyévi eredmény</t>
  </si>
  <si>
    <t xml:space="preserve">        1. Közhasznú tevékenység tárgyévi eredménye</t>
  </si>
  <si>
    <t xml:space="preserve">          (A./I.+A/II)-(E/1+E/2+E/3)</t>
  </si>
  <si>
    <t xml:space="preserve">        2. Vállalkozási tevékenység tárgyévi eredménye(I-J)</t>
  </si>
  <si>
    <t>TÁJÉKOZTATÓ ADATOK</t>
  </si>
  <si>
    <t>A. Pénzügyileg rendezett személyi jellegű ráfordítások</t>
  </si>
  <si>
    <t xml:space="preserve">       1. Bérköltség</t>
  </si>
  <si>
    <t xml:space="preserve">              ebből:  - megbízási díjak</t>
  </si>
  <si>
    <t xml:space="preserve">                        - tiszteletdíjak</t>
  </si>
  <si>
    <t xml:space="preserve">       2. Személyi jellegű egyéb kifizetések</t>
  </si>
  <si>
    <t xml:space="preserve">       3. Bérjárulékok</t>
  </si>
  <si>
    <t>B. Pénzügyileg rendezett anyagi jellegű ráfordítások</t>
  </si>
  <si>
    <t xml:space="preserve">C. Értékcsökkenési leírás </t>
  </si>
  <si>
    <t>D. Pénzügyileg rendezett egyéb jellegű ráfordítások</t>
  </si>
  <si>
    <t>E. A szervezet által nyújtott támogatások (pénzügyileg rendezett)</t>
  </si>
  <si>
    <t xml:space="preserve">ebből: A Korm. Rend. 16. § (5) bekezdése szerint kötelezettségként </t>
  </si>
  <si>
    <t>elszámolt és továbbutalt, illetve áttadott támogatás</t>
  </si>
  <si>
    <t>F. Tárgyévben APEH által kiutalt 1% összege</t>
  </si>
  <si>
    <t xml:space="preserve"> Rákóczifalva, 2009.02.19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</si>
</sst>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-#,##0\ "/>
  </numFmts>
  <fonts count="48">
    <font>
      <sz val="10"/>
      <name val="Arial"/>
      <family val="0"/>
    </font>
    <font>
      <sz val="10"/>
      <color indexed="8"/>
      <name val="HEideticModern"/>
      <family val="0"/>
    </font>
    <font>
      <b/>
      <sz val="10"/>
      <color indexed="8"/>
      <name val="HEideticModern"/>
      <family val="0"/>
    </font>
    <font>
      <sz val="10"/>
      <color indexed="8"/>
      <name val="Arial"/>
      <family val="0"/>
    </font>
    <font>
      <sz val="8"/>
      <color indexed="8"/>
      <name val="HEideticModern"/>
      <family val="0"/>
    </font>
    <font>
      <sz val="16"/>
      <color indexed="8"/>
      <name val="HEideticModern"/>
      <family val="0"/>
    </font>
    <font>
      <sz val="14"/>
      <color indexed="8"/>
      <name val="Arial"/>
      <family val="0"/>
    </font>
    <font>
      <b/>
      <sz val="14"/>
      <color indexed="8"/>
      <name val="HEideticModern"/>
      <family val="0"/>
    </font>
    <font>
      <sz val="11"/>
      <color indexed="8"/>
      <name val="HEideticModern"/>
      <family val="0"/>
    </font>
    <font>
      <sz val="12"/>
      <color indexed="8"/>
      <name val="HEideticModern"/>
      <family val="0"/>
    </font>
    <font>
      <b/>
      <sz val="11"/>
      <color indexed="8"/>
      <name val="HEideticModern"/>
      <family val="0"/>
    </font>
    <font>
      <b/>
      <sz val="12"/>
      <color indexed="8"/>
      <name val="HEideticModern"/>
      <family val="0"/>
    </font>
    <font>
      <b/>
      <sz val="8"/>
      <color indexed="8"/>
      <name val="HEideticModern"/>
      <family val="0"/>
    </font>
    <font>
      <sz val="7"/>
      <color indexed="8"/>
      <name val="HEideticModer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NumberFormat="0" applyFont="0" applyFill="0" applyBorder="0" applyAlignment="0" applyProtection="0"/>
  </cellStyleXfs>
  <cellXfs count="152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wrapText="1"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35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2" fillId="34" borderId="17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 horizontal="left"/>
    </xf>
    <xf numFmtId="0" fontId="4" fillId="34" borderId="19" xfId="0" applyNumberFormat="1" applyFont="1" applyFill="1" applyBorder="1" applyAlignment="1">
      <alignment horizontal="left"/>
    </xf>
    <xf numFmtId="164" fontId="1" fillId="34" borderId="17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34" borderId="18" xfId="0" applyNumberFormat="1" applyFont="1" applyFill="1" applyBorder="1" applyAlignment="1">
      <alignment horizontal="right"/>
    </xf>
    <xf numFmtId="164" fontId="1" fillId="34" borderId="13" xfId="0" applyNumberFormat="1" applyFont="1" applyFill="1" applyBorder="1" applyAlignment="1">
      <alignment horizontal="right"/>
    </xf>
    <xf numFmtId="164" fontId="1" fillId="34" borderId="19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0" fontId="12" fillId="34" borderId="22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left"/>
    </xf>
    <xf numFmtId="3" fontId="2" fillId="34" borderId="22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3" fontId="2" fillId="34" borderId="23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3" fillId="34" borderId="22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3" fontId="1" fillId="34" borderId="22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0" fontId="4" fillId="34" borderId="22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12" fillId="34" borderId="22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164" fontId="2" fillId="34" borderId="22" xfId="0" applyNumberFormat="1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164" fontId="1" fillId="34" borderId="21" xfId="0" applyNumberFormat="1" applyFont="1" applyFill="1" applyBorder="1" applyAlignment="1">
      <alignment horizontal="right"/>
    </xf>
    <xf numFmtId="164" fontId="1" fillId="34" borderId="14" xfId="0" applyNumberFormat="1" applyFont="1" applyFill="1" applyBorder="1" applyAlignment="1">
      <alignment horizontal="right"/>
    </xf>
    <xf numFmtId="164" fontId="1" fillId="34" borderId="20" xfId="0" applyNumberFormat="1" applyFont="1" applyFill="1" applyBorder="1" applyAlignment="1">
      <alignment horizontal="right"/>
    </xf>
    <xf numFmtId="164" fontId="1" fillId="34" borderId="18" xfId="0" applyNumberFormat="1" applyFont="1" applyFill="1" applyBorder="1" applyAlignment="1">
      <alignment horizontal="right"/>
    </xf>
    <xf numFmtId="164" fontId="1" fillId="34" borderId="13" xfId="0" applyNumberFormat="1" applyFont="1" applyFill="1" applyBorder="1" applyAlignment="1">
      <alignment horizontal="right"/>
    </xf>
    <xf numFmtId="164" fontId="1" fillId="34" borderId="19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164" fontId="1" fillId="34" borderId="22" xfId="0" applyNumberFormat="1" applyFont="1" applyFill="1" applyBorder="1" applyAlignment="1">
      <alignment horizontal="right"/>
    </xf>
    <xf numFmtId="164" fontId="1" fillId="34" borderId="15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CC"/>
      <rgbColor rgb="00FFFF00"/>
      <rgbColor rgb="00CCFF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PageLayoutView="0" workbookViewId="0" topLeftCell="A1">
      <selection activeCell="Z9" sqref="Z9"/>
    </sheetView>
  </sheetViews>
  <sheetFormatPr defaultColWidth="9.140625" defaultRowHeight="12.75"/>
  <cols>
    <col min="1" max="1" width="5.00390625" style="0" bestFit="1" customWidth="1"/>
    <col min="2" max="18" width="2.00390625" style="0" bestFit="1" customWidth="1"/>
    <col min="19" max="19" width="11.00390625" style="0" bestFit="1" customWidth="1"/>
    <col min="20" max="20" width="12.00390625" style="0" bestFit="1" customWidth="1"/>
    <col min="21" max="21" width="8.00390625" style="0" bestFit="1" customWidth="1"/>
  </cols>
  <sheetData>
    <row r="1" spans="1:21" ht="12.75" customHeight="1">
      <c r="A1" s="1"/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0</v>
      </c>
      <c r="I1" s="2" t="s">
        <v>5</v>
      </c>
      <c r="J1" s="2" t="s">
        <v>6</v>
      </c>
      <c r="K1" s="2" t="s">
        <v>0</v>
      </c>
      <c r="L1" s="2" t="s">
        <v>6</v>
      </c>
      <c r="M1" s="2" t="s">
        <v>0</v>
      </c>
      <c r="N1" s="2" t="s">
        <v>7</v>
      </c>
      <c r="O1" s="2"/>
      <c r="P1" s="2"/>
      <c r="Q1" s="2"/>
      <c r="R1" s="2"/>
      <c r="S1" s="3"/>
      <c r="T1" s="4">
        <v>1</v>
      </c>
      <c r="U1" s="5"/>
    </row>
    <row r="2" spans="1:21" ht="12.75" customHeight="1">
      <c r="A2" s="61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5"/>
    </row>
    <row r="3" spans="1:2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 spans="1:2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</row>
    <row r="9" spans="1:2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9.5" customHeight="1">
      <c r="A14" s="63" t="s">
        <v>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"/>
    </row>
    <row r="15" spans="1:21" ht="19.5" customHeight="1">
      <c r="A15" s="63" t="s">
        <v>10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"/>
    </row>
    <row r="16" spans="1:2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4"/>
      <c r="P16" s="4"/>
      <c r="Q16" s="4"/>
      <c r="R16" s="4"/>
      <c r="S16" s="4"/>
      <c r="T16" s="4"/>
      <c r="U16" s="5"/>
    </row>
    <row r="17" spans="1:21" ht="18" customHeight="1">
      <c r="A17" s="8"/>
      <c r="B17" s="8"/>
      <c r="C17" s="8"/>
      <c r="D17" s="8"/>
      <c r="E17" s="8"/>
      <c r="F17" s="8"/>
      <c r="G17" s="8"/>
      <c r="H17" s="8"/>
      <c r="I17" s="8"/>
      <c r="J17" s="9"/>
      <c r="K17" s="10">
        <v>2</v>
      </c>
      <c r="L17" s="10">
        <v>0</v>
      </c>
      <c r="M17" s="10">
        <v>0</v>
      </c>
      <c r="N17" s="10">
        <v>8</v>
      </c>
      <c r="O17" s="11"/>
      <c r="P17" s="12"/>
      <c r="Q17" s="12"/>
      <c r="R17" s="12"/>
      <c r="S17" s="12"/>
      <c r="T17" s="12"/>
      <c r="U17" s="12"/>
    </row>
    <row r="18" spans="1:2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13"/>
      <c r="L18" s="13"/>
      <c r="M18" s="13"/>
      <c r="N18" s="13"/>
      <c r="O18" s="4"/>
      <c r="P18" s="4"/>
      <c r="Q18" s="4"/>
      <c r="R18" s="4"/>
      <c r="S18" s="4"/>
      <c r="T18" s="4"/>
      <c r="U18" s="5"/>
    </row>
    <row r="19" spans="1:2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</row>
    <row r="20" spans="1:2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</row>
    <row r="22" spans="1:2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</row>
    <row r="23" spans="1:2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</row>
    <row r="24" spans="1:21" ht="18" customHeight="1">
      <c r="A24" s="64" t="s">
        <v>11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12"/>
    </row>
    <row r="25" spans="1:21" ht="12.75" customHeight="1">
      <c r="A25" s="65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"/>
    </row>
    <row r="26" spans="1:2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</row>
    <row r="27" spans="1:2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</row>
    <row r="28" spans="1:2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</row>
    <row r="29" spans="1:2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</row>
    <row r="30" spans="1:2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</row>
    <row r="31" spans="1:2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</row>
    <row r="32" spans="1:21" ht="18" customHeight="1">
      <c r="A32" s="64" t="s">
        <v>13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12"/>
    </row>
    <row r="33" spans="1:21" ht="12.75" customHeight="1">
      <c r="A33" s="65" t="s">
        <v>14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5"/>
    </row>
    <row r="34" spans="1:2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</row>
    <row r="35" spans="1:2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</row>
    <row r="36" spans="1:2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</row>
    <row r="37" spans="1:2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</row>
    <row r="38" spans="1:2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</row>
    <row r="39" spans="1:2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</row>
    <row r="40" spans="1:2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</row>
    <row r="41" spans="1:2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</row>
    <row r="42" spans="1:2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</row>
    <row r="43" spans="1:2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</row>
    <row r="44" spans="1:21" ht="13.5" customHeight="1">
      <c r="A44" s="14" t="s">
        <v>15</v>
      </c>
      <c r="B44" s="12"/>
      <c r="C44" s="66" t="s">
        <v>16</v>
      </c>
      <c r="D44" s="66"/>
      <c r="E44" s="66"/>
      <c r="F44" s="66"/>
      <c r="G44" s="66"/>
      <c r="H44" s="66"/>
      <c r="I44" s="66"/>
      <c r="J44" s="66"/>
      <c r="K44" s="12"/>
      <c r="L44" s="12"/>
      <c r="M44" s="12"/>
      <c r="N44" s="67"/>
      <c r="O44" s="67"/>
      <c r="P44" s="67"/>
      <c r="Q44" s="67"/>
      <c r="R44" s="67"/>
      <c r="S44" s="67"/>
      <c r="T44" s="12"/>
      <c r="U44" s="12"/>
    </row>
    <row r="45" spans="1:21" ht="15" customHeight="1">
      <c r="A45" s="12"/>
      <c r="B45" s="12"/>
      <c r="C45" s="15"/>
      <c r="D45" s="15"/>
      <c r="E45" s="15"/>
      <c r="F45" s="15"/>
      <c r="G45" s="15"/>
      <c r="H45" s="15"/>
      <c r="I45" s="15"/>
      <c r="J45" s="15"/>
      <c r="K45" s="12"/>
      <c r="L45" s="12"/>
      <c r="M45" s="12"/>
      <c r="N45" s="68" t="s">
        <v>17</v>
      </c>
      <c r="O45" s="68"/>
      <c r="P45" s="68"/>
      <c r="Q45" s="68"/>
      <c r="R45" s="68"/>
      <c r="S45" s="68"/>
      <c r="T45" s="12"/>
      <c r="U45" s="12"/>
    </row>
    <row r="46" spans="1:2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69" t="s">
        <v>18</v>
      </c>
      <c r="O46" s="62"/>
      <c r="P46" s="62"/>
      <c r="Q46" s="62"/>
      <c r="R46" s="62"/>
      <c r="S46" s="62"/>
      <c r="T46" s="12"/>
      <c r="U46" s="12"/>
    </row>
    <row r="47" spans="1:2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</row>
    <row r="48" spans="1:2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70" t="s">
        <v>19</v>
      </c>
      <c r="L48" s="62"/>
      <c r="M48" s="4"/>
      <c r="N48" s="4"/>
      <c r="O48" s="4"/>
      <c r="P48" s="4"/>
      <c r="Q48" s="4"/>
      <c r="R48" s="4"/>
      <c r="S48" s="4"/>
      <c r="T48" s="4"/>
      <c r="U48" s="5"/>
    </row>
    <row r="49" spans="1:21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</row>
    <row r="50" spans="1:2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</row>
    <row r="51" spans="1:21" ht="12.75" customHeight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4"/>
      <c r="T51" s="4"/>
      <c r="U51" s="5"/>
    </row>
    <row r="52" spans="1:21" ht="12.75" customHeight="1">
      <c r="A52" s="1"/>
      <c r="B52" s="2" t="s">
        <v>0</v>
      </c>
      <c r="C52" s="2" t="s">
        <v>1</v>
      </c>
      <c r="D52" s="2" t="s">
        <v>1</v>
      </c>
      <c r="E52" s="2" t="s">
        <v>2</v>
      </c>
      <c r="F52" s="2" t="s">
        <v>3</v>
      </c>
      <c r="G52" s="2" t="s">
        <v>4</v>
      </c>
      <c r="H52" s="2" t="s">
        <v>0</v>
      </c>
      <c r="I52" s="2" t="s">
        <v>5</v>
      </c>
      <c r="J52" s="2" t="s">
        <v>6</v>
      </c>
      <c r="K52" s="2" t="s">
        <v>0</v>
      </c>
      <c r="L52" s="2" t="s">
        <v>6</v>
      </c>
      <c r="M52" s="2" t="s">
        <v>0</v>
      </c>
      <c r="N52" s="2" t="s">
        <v>7</v>
      </c>
      <c r="O52" s="2"/>
      <c r="P52" s="2"/>
      <c r="Q52" s="2"/>
      <c r="R52" s="2"/>
      <c r="S52" s="3"/>
      <c r="T52" s="4">
        <v>2</v>
      </c>
      <c r="U52" s="5"/>
    </row>
    <row r="53" spans="1:21" ht="12.75" customHeight="1">
      <c r="A53" s="61" t="s">
        <v>20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4"/>
      <c r="T53" s="4"/>
      <c r="U53" s="5"/>
    </row>
    <row r="54" spans="1:21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</row>
    <row r="55" spans="1:21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5"/>
    </row>
    <row r="56" spans="1:21" ht="15" customHeight="1">
      <c r="A56" s="71" t="s">
        <v>21</v>
      </c>
      <c r="B56" s="62"/>
      <c r="C56" s="62"/>
      <c r="D56" s="62"/>
      <c r="E56" s="62"/>
      <c r="F56" s="62"/>
      <c r="G56" s="62"/>
      <c r="H56" s="16" t="s">
        <v>11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2"/>
    </row>
    <row r="57" spans="1:21" ht="12.75" customHeight="1">
      <c r="A57" s="4"/>
      <c r="B57" s="4"/>
      <c r="C57" s="4"/>
      <c r="D57" s="4"/>
      <c r="E57" s="4"/>
      <c r="F57" s="4"/>
      <c r="G57" s="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"/>
    </row>
    <row r="58" spans="1:21" ht="15" customHeight="1">
      <c r="A58" s="71" t="s">
        <v>22</v>
      </c>
      <c r="B58" s="62"/>
      <c r="C58" s="62"/>
      <c r="D58" s="62"/>
      <c r="E58" s="62"/>
      <c r="F58" s="17"/>
      <c r="G58" s="17"/>
      <c r="H58" s="72" t="s">
        <v>13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12"/>
    </row>
    <row r="59" spans="1:21" ht="12.75" customHeight="1">
      <c r="A59" s="4"/>
      <c r="B59" s="4"/>
      <c r="C59" s="4"/>
      <c r="D59" s="4"/>
      <c r="E59" s="4"/>
      <c r="F59" s="4"/>
      <c r="G59" s="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"/>
    </row>
    <row r="60" spans="1:21" ht="15" customHeight="1">
      <c r="A60" s="73" t="s">
        <v>23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12"/>
    </row>
    <row r="61" spans="1:21" ht="15" customHeight="1">
      <c r="A61" s="73" t="s">
        <v>24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12"/>
    </row>
    <row r="62" spans="1:21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7"/>
      <c r="L62" s="7"/>
      <c r="M62" s="7"/>
      <c r="N62" s="7"/>
      <c r="O62" s="4"/>
      <c r="P62" s="4"/>
      <c r="Q62" s="4"/>
      <c r="R62" s="4"/>
      <c r="S62" s="4"/>
      <c r="T62" s="4"/>
      <c r="U62" s="5"/>
    </row>
    <row r="63" spans="1:21" ht="12.75" customHeight="1">
      <c r="A63" s="4"/>
      <c r="B63" s="4"/>
      <c r="C63" s="4"/>
      <c r="D63" s="4"/>
      <c r="E63" s="4"/>
      <c r="F63" s="4"/>
      <c r="G63" s="4"/>
      <c r="H63" s="4"/>
      <c r="I63" s="4"/>
      <c r="J63" s="1"/>
      <c r="K63" s="18">
        <v>2</v>
      </c>
      <c r="L63" s="18">
        <v>0</v>
      </c>
      <c r="M63" s="18">
        <v>0</v>
      </c>
      <c r="N63" s="18">
        <v>8</v>
      </c>
      <c r="O63" s="74" t="s">
        <v>25</v>
      </c>
      <c r="P63" s="75"/>
      <c r="Q63" s="4"/>
      <c r="R63" s="4"/>
      <c r="S63" s="4"/>
      <c r="T63" s="17" t="s">
        <v>26</v>
      </c>
      <c r="U63" s="5"/>
    </row>
    <row r="64" spans="1:2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20"/>
      <c r="O64" s="19"/>
      <c r="P64" s="19"/>
      <c r="Q64" s="19"/>
      <c r="R64" s="19"/>
      <c r="S64" s="19"/>
      <c r="T64" s="21"/>
      <c r="U64" s="12"/>
    </row>
    <row r="65" spans="1:21" ht="12.75" customHeight="1">
      <c r="A65" s="22" t="s">
        <v>27</v>
      </c>
      <c r="B65" s="76" t="s">
        <v>28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8"/>
      <c r="O65" s="76" t="s">
        <v>29</v>
      </c>
      <c r="P65" s="77"/>
      <c r="Q65" s="77"/>
      <c r="R65" s="78"/>
      <c r="S65" s="22" t="s">
        <v>30</v>
      </c>
      <c r="T65" s="23" t="s">
        <v>31</v>
      </c>
      <c r="U65" s="24"/>
    </row>
    <row r="66" spans="1:21" ht="12.75" customHeight="1">
      <c r="A66" s="25" t="s">
        <v>32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6"/>
      <c r="P66" s="27"/>
      <c r="Q66" s="27"/>
      <c r="R66" s="28"/>
      <c r="S66" s="25" t="s">
        <v>33</v>
      </c>
      <c r="T66" s="29"/>
      <c r="U66" s="24"/>
    </row>
    <row r="67" spans="1:21" ht="12.75" customHeight="1">
      <c r="A67" s="30" t="s">
        <v>34</v>
      </c>
      <c r="B67" s="79" t="s">
        <v>35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1"/>
      <c r="O67" s="82" t="s">
        <v>36</v>
      </c>
      <c r="P67" s="83"/>
      <c r="Q67" s="83"/>
      <c r="R67" s="84"/>
      <c r="S67" s="31" t="s">
        <v>37</v>
      </c>
      <c r="T67" s="31" t="s">
        <v>38</v>
      </c>
      <c r="U67" s="11"/>
    </row>
    <row r="68" spans="1:21" ht="18" customHeight="1">
      <c r="A68" s="32">
        <v>1</v>
      </c>
      <c r="B68" s="85" t="s">
        <v>39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/>
      <c r="O68" s="88">
        <f>SUM(O69:O71)</f>
        <v>155</v>
      </c>
      <c r="P68" s="89"/>
      <c r="Q68" s="89"/>
      <c r="R68" s="90"/>
      <c r="S68" s="34"/>
      <c r="T68" s="33">
        <f>SUM(T69:T71)</f>
        <v>112</v>
      </c>
      <c r="U68" s="11"/>
    </row>
    <row r="69" spans="1:21" ht="18" customHeight="1">
      <c r="A69" s="35">
        <v>2</v>
      </c>
      <c r="B69" s="91" t="s">
        <v>40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94">
        <v>0</v>
      </c>
      <c r="P69" s="95"/>
      <c r="Q69" s="95"/>
      <c r="R69" s="96"/>
      <c r="S69" s="36"/>
      <c r="T69" s="36">
        <v>0</v>
      </c>
      <c r="U69" s="11"/>
    </row>
    <row r="70" spans="1:21" ht="18" customHeight="1">
      <c r="A70" s="35">
        <v>3</v>
      </c>
      <c r="B70" s="91" t="s">
        <v>41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94">
        <v>155</v>
      </c>
      <c r="P70" s="95"/>
      <c r="Q70" s="95"/>
      <c r="R70" s="96"/>
      <c r="S70" s="36"/>
      <c r="T70" s="36">
        <v>112</v>
      </c>
      <c r="U70" s="11"/>
    </row>
    <row r="71" spans="1:21" ht="18" customHeight="1">
      <c r="A71" s="35">
        <v>4</v>
      </c>
      <c r="B71" s="91" t="s">
        <v>42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3"/>
      <c r="O71" s="94">
        <v>0</v>
      </c>
      <c r="P71" s="95"/>
      <c r="Q71" s="95"/>
      <c r="R71" s="96"/>
      <c r="S71" s="36"/>
      <c r="T71" s="36">
        <v>0</v>
      </c>
      <c r="U71" s="11"/>
    </row>
    <row r="72" spans="1:21" ht="18" customHeight="1">
      <c r="A72" s="32">
        <v>5</v>
      </c>
      <c r="B72" s="85" t="s">
        <v>43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8">
        <f>SUM(O73:O76)</f>
        <v>668</v>
      </c>
      <c r="P72" s="89"/>
      <c r="Q72" s="89"/>
      <c r="R72" s="90"/>
      <c r="S72" s="34"/>
      <c r="T72" s="33">
        <f>SUM(T73:T76)</f>
        <v>1615</v>
      </c>
      <c r="U72" s="11"/>
    </row>
    <row r="73" spans="1:21" ht="18" customHeight="1">
      <c r="A73" s="35">
        <v>6</v>
      </c>
      <c r="B73" s="91" t="s">
        <v>44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94">
        <v>0</v>
      </c>
      <c r="P73" s="95"/>
      <c r="Q73" s="95"/>
      <c r="R73" s="96"/>
      <c r="S73" s="36"/>
      <c r="T73" s="37">
        <v>0</v>
      </c>
      <c r="U73" s="11"/>
    </row>
    <row r="74" spans="1:21" ht="18" customHeight="1">
      <c r="A74" s="35">
        <v>7</v>
      </c>
      <c r="B74" s="91" t="s">
        <v>45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3"/>
      <c r="O74" s="94">
        <v>0</v>
      </c>
      <c r="P74" s="95"/>
      <c r="Q74" s="95"/>
      <c r="R74" s="96"/>
      <c r="S74" s="36"/>
      <c r="T74" s="36">
        <v>0</v>
      </c>
      <c r="U74" s="11"/>
    </row>
    <row r="75" spans="1:21" ht="18" customHeight="1">
      <c r="A75" s="35">
        <v>8</v>
      </c>
      <c r="B75" s="91" t="s">
        <v>46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94">
        <v>0</v>
      </c>
      <c r="P75" s="95"/>
      <c r="Q75" s="95"/>
      <c r="R75" s="96"/>
      <c r="S75" s="36"/>
      <c r="T75" s="36">
        <v>0</v>
      </c>
      <c r="U75" s="11"/>
    </row>
    <row r="76" spans="1:21" ht="18" customHeight="1">
      <c r="A76" s="35">
        <v>9</v>
      </c>
      <c r="B76" s="91" t="s">
        <v>47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/>
      <c r="O76" s="94">
        <v>668</v>
      </c>
      <c r="P76" s="95"/>
      <c r="Q76" s="95"/>
      <c r="R76" s="96"/>
      <c r="S76" s="36"/>
      <c r="T76" s="36">
        <v>1615</v>
      </c>
      <c r="U76" s="11"/>
    </row>
    <row r="77" spans="1:21" ht="18" customHeight="1">
      <c r="A77" s="32">
        <v>10</v>
      </c>
      <c r="B77" s="85" t="s">
        <v>48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7"/>
      <c r="O77" s="88">
        <f>SUM((O68+O72))</f>
        <v>823</v>
      </c>
      <c r="P77" s="89"/>
      <c r="Q77" s="89"/>
      <c r="R77" s="90"/>
      <c r="S77" s="34"/>
      <c r="T77" s="33">
        <f>SUM((T68+T72))</f>
        <v>1727</v>
      </c>
      <c r="U77" s="11"/>
    </row>
    <row r="78" spans="1:21" ht="18" customHeight="1">
      <c r="A78" s="32">
        <v>11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7"/>
      <c r="O78" s="88">
        <f>SUM(O79:O83)</f>
        <v>530</v>
      </c>
      <c r="P78" s="89"/>
      <c r="Q78" s="89"/>
      <c r="R78" s="90"/>
      <c r="S78" s="34"/>
      <c r="T78" s="33">
        <f>SUM(T79:T83)</f>
        <v>1474</v>
      </c>
      <c r="U78" s="11"/>
    </row>
    <row r="79" spans="1:21" ht="18" customHeight="1">
      <c r="A79" s="35">
        <v>12</v>
      </c>
      <c r="B79" s="97" t="s">
        <v>50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9"/>
      <c r="O79" s="94"/>
      <c r="P79" s="95"/>
      <c r="Q79" s="95"/>
      <c r="R79" s="96"/>
      <c r="S79" s="36"/>
      <c r="T79" s="36"/>
      <c r="U79" s="11"/>
    </row>
    <row r="80" spans="1:21" ht="18" customHeight="1">
      <c r="A80" s="35">
        <v>13</v>
      </c>
      <c r="B80" s="97" t="s">
        <v>51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  <c r="O80" s="94">
        <v>287</v>
      </c>
      <c r="P80" s="95"/>
      <c r="Q80" s="95"/>
      <c r="R80" s="96"/>
      <c r="S80" s="36"/>
      <c r="T80" s="36">
        <v>525</v>
      </c>
      <c r="U80" s="11"/>
    </row>
    <row r="81" spans="1:21" ht="18" customHeight="1">
      <c r="A81" s="35">
        <v>14</v>
      </c>
      <c r="B81" s="97" t="s">
        <v>52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94"/>
      <c r="P81" s="95"/>
      <c r="Q81" s="95"/>
      <c r="R81" s="96"/>
      <c r="S81" s="36"/>
      <c r="T81" s="36"/>
      <c r="U81" s="11"/>
    </row>
    <row r="82" spans="1:21" ht="18" customHeight="1">
      <c r="A82" s="35">
        <v>15</v>
      </c>
      <c r="B82" s="97" t="s">
        <v>53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9"/>
      <c r="O82" s="94">
        <v>238</v>
      </c>
      <c r="P82" s="95"/>
      <c r="Q82" s="95"/>
      <c r="R82" s="96"/>
      <c r="S82" s="36"/>
      <c r="T82" s="36">
        <v>942</v>
      </c>
      <c r="U82" s="11"/>
    </row>
    <row r="83" spans="1:21" ht="18" customHeight="1">
      <c r="A83" s="35">
        <v>16</v>
      </c>
      <c r="B83" s="97" t="s">
        <v>54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9"/>
      <c r="O83" s="94">
        <v>5</v>
      </c>
      <c r="P83" s="95"/>
      <c r="Q83" s="95"/>
      <c r="R83" s="96"/>
      <c r="S83" s="36"/>
      <c r="T83" s="36">
        <v>7</v>
      </c>
      <c r="U83" s="11"/>
    </row>
    <row r="84" spans="1:21" ht="18" customHeight="1">
      <c r="A84" s="35">
        <v>17</v>
      </c>
      <c r="B84" s="100" t="s">
        <v>55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3">
        <v>0</v>
      </c>
      <c r="P84" s="104"/>
      <c r="Q84" s="104"/>
      <c r="R84" s="105"/>
      <c r="S84" s="34"/>
      <c r="T84" s="34">
        <v>0</v>
      </c>
      <c r="U84" s="11"/>
    </row>
    <row r="85" spans="1:21" ht="18" customHeight="1">
      <c r="A85" s="35">
        <v>18</v>
      </c>
      <c r="B85" s="100" t="s">
        <v>56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  <c r="O85" s="103">
        <v>0</v>
      </c>
      <c r="P85" s="104"/>
      <c r="Q85" s="104"/>
      <c r="R85" s="105"/>
      <c r="S85" s="34"/>
      <c r="T85" s="34">
        <v>0</v>
      </c>
      <c r="U85" s="11"/>
    </row>
    <row r="86" spans="1:21" ht="18" customHeight="1">
      <c r="A86" s="32">
        <v>19</v>
      </c>
      <c r="B86" s="85" t="s">
        <v>57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7"/>
      <c r="O86" s="88">
        <f>SUM((O87+O88))</f>
        <v>293</v>
      </c>
      <c r="P86" s="89"/>
      <c r="Q86" s="89"/>
      <c r="R86" s="90"/>
      <c r="S86" s="34"/>
      <c r="T86" s="33">
        <f>SUM((T87+T88))</f>
        <v>253</v>
      </c>
      <c r="U86" s="11"/>
    </row>
    <row r="87" spans="1:21" ht="18" customHeight="1">
      <c r="A87" s="35">
        <v>20</v>
      </c>
      <c r="B87" s="91" t="s">
        <v>58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  <c r="O87" s="94">
        <v>0</v>
      </c>
      <c r="P87" s="95"/>
      <c r="Q87" s="95"/>
      <c r="R87" s="96"/>
      <c r="S87" s="36"/>
      <c r="T87" s="36">
        <v>0</v>
      </c>
      <c r="U87" s="11"/>
    </row>
    <row r="88" spans="1:21" ht="18" customHeight="1">
      <c r="A88" s="35">
        <v>21</v>
      </c>
      <c r="B88" s="91" t="s">
        <v>59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3"/>
      <c r="O88" s="94">
        <v>293</v>
      </c>
      <c r="P88" s="95"/>
      <c r="Q88" s="95"/>
      <c r="R88" s="96"/>
      <c r="S88" s="36"/>
      <c r="T88" s="36">
        <v>253</v>
      </c>
      <c r="U88" s="11"/>
    </row>
    <row r="89" spans="1:21" ht="18" customHeight="1">
      <c r="A89" s="32">
        <v>22</v>
      </c>
      <c r="B89" s="85" t="s">
        <v>60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7"/>
      <c r="O89" s="88">
        <f>SUM((((O78+O84)+O85)+O86))</f>
        <v>823</v>
      </c>
      <c r="P89" s="89"/>
      <c r="Q89" s="89"/>
      <c r="R89" s="90"/>
      <c r="S89" s="34"/>
      <c r="T89" s="33">
        <f>SUM((((T78+T84)+T85)+T86))</f>
        <v>1727</v>
      </c>
      <c r="U89" s="11"/>
    </row>
    <row r="90" spans="1:21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5"/>
    </row>
    <row r="91" spans="1:2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</row>
    <row r="92" spans="1:21" ht="13.5" customHeight="1">
      <c r="A92" s="106" t="s">
        <v>15</v>
      </c>
      <c r="B92" s="62"/>
      <c r="C92" s="66" t="s">
        <v>61</v>
      </c>
      <c r="D92" s="66"/>
      <c r="E92" s="66"/>
      <c r="F92" s="66"/>
      <c r="G92" s="66"/>
      <c r="H92" s="66"/>
      <c r="I92" s="66"/>
      <c r="J92" s="12"/>
      <c r="K92" s="12"/>
      <c r="L92" s="12"/>
      <c r="M92" s="12"/>
      <c r="N92" s="12"/>
      <c r="O92" s="12"/>
      <c r="P92" s="12"/>
      <c r="Q92" s="12"/>
      <c r="R92" s="12"/>
      <c r="S92" s="67"/>
      <c r="T92" s="67"/>
      <c r="U92" s="12"/>
    </row>
    <row r="93" spans="1:21" ht="12.75" customHeight="1">
      <c r="A93" s="4"/>
      <c r="B93" s="4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65" t="s">
        <v>62</v>
      </c>
      <c r="T93" s="65"/>
      <c r="U93" s="5"/>
    </row>
    <row r="94" spans="1:21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70" t="s">
        <v>63</v>
      </c>
      <c r="T94" s="62"/>
      <c r="U94" s="5"/>
    </row>
    <row r="95" spans="1:21" ht="12.75" customHeight="1">
      <c r="A95" s="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4"/>
      <c r="T95" s="4"/>
      <c r="U95" s="5"/>
    </row>
    <row r="96" spans="1:21" ht="12.75" customHeight="1">
      <c r="A96" s="1"/>
      <c r="B96" s="2" t="s">
        <v>0</v>
      </c>
      <c r="C96" s="2" t="s">
        <v>1</v>
      </c>
      <c r="D96" s="2" t="s">
        <v>1</v>
      </c>
      <c r="E96" s="2" t="s">
        <v>2</v>
      </c>
      <c r="F96" s="2" t="s">
        <v>3</v>
      </c>
      <c r="G96" s="2" t="s">
        <v>4</v>
      </c>
      <c r="H96" s="2" t="s">
        <v>0</v>
      </c>
      <c r="I96" s="2" t="s">
        <v>5</v>
      </c>
      <c r="J96" s="2" t="s">
        <v>6</v>
      </c>
      <c r="K96" s="2" t="s">
        <v>0</v>
      </c>
      <c r="L96" s="2" t="s">
        <v>6</v>
      </c>
      <c r="M96" s="2" t="s">
        <v>0</v>
      </c>
      <c r="N96" s="2" t="s">
        <v>7</v>
      </c>
      <c r="O96" s="2"/>
      <c r="P96" s="2"/>
      <c r="Q96" s="2"/>
      <c r="R96" s="2"/>
      <c r="S96" s="3"/>
      <c r="T96" s="4">
        <v>3</v>
      </c>
      <c r="U96" s="5"/>
    </row>
    <row r="97" spans="1:21" ht="12.75" customHeight="1">
      <c r="A97" s="61" t="s">
        <v>20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4"/>
      <c r="T97" s="4"/>
      <c r="U97" s="5"/>
    </row>
    <row r="98" spans="1:21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5"/>
    </row>
    <row r="99" spans="1:21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5"/>
    </row>
    <row r="100" spans="1:21" ht="15" customHeight="1">
      <c r="A100" s="71" t="s">
        <v>21</v>
      </c>
      <c r="B100" s="62"/>
      <c r="C100" s="62"/>
      <c r="D100" s="62"/>
      <c r="E100" s="62"/>
      <c r="F100" s="62"/>
      <c r="G100" s="62"/>
      <c r="H100" s="72" t="s">
        <v>11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12"/>
    </row>
    <row r="101" spans="1:21" ht="12.75" customHeight="1">
      <c r="A101" s="4"/>
      <c r="B101" s="4"/>
      <c r="C101" s="4"/>
      <c r="D101" s="4"/>
      <c r="E101" s="4"/>
      <c r="F101" s="4"/>
      <c r="G101" s="4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5"/>
    </row>
    <row r="102" spans="1:21" ht="15" customHeight="1">
      <c r="A102" s="71" t="s">
        <v>22</v>
      </c>
      <c r="B102" s="62"/>
      <c r="C102" s="62"/>
      <c r="D102" s="62"/>
      <c r="E102" s="62"/>
      <c r="F102" s="17"/>
      <c r="G102" s="17"/>
      <c r="H102" s="72" t="s">
        <v>13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12"/>
    </row>
    <row r="103" spans="1:21" ht="12.75" customHeight="1">
      <c r="A103" s="4"/>
      <c r="B103" s="4"/>
      <c r="C103" s="4"/>
      <c r="D103" s="4"/>
      <c r="E103" s="4"/>
      <c r="F103" s="4"/>
      <c r="G103" s="4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5"/>
    </row>
    <row r="104" spans="1:21" ht="15" customHeight="1">
      <c r="A104" s="73" t="s">
        <v>23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12"/>
    </row>
    <row r="105" spans="1:21" ht="15" customHeight="1">
      <c r="A105" s="73" t="s">
        <v>64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12"/>
    </row>
    <row r="106" spans="1:21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7"/>
      <c r="L106" s="7"/>
      <c r="M106" s="7"/>
      <c r="N106" s="7"/>
      <c r="O106" s="4"/>
      <c r="P106" s="4"/>
      <c r="Q106" s="4"/>
      <c r="R106" s="4"/>
      <c r="S106" s="4"/>
      <c r="T106" s="4"/>
      <c r="U106" s="5"/>
    </row>
    <row r="107" spans="1:21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8">
        <v>2</v>
      </c>
      <c r="L107" s="18">
        <v>0</v>
      </c>
      <c r="M107" s="18">
        <v>0</v>
      </c>
      <c r="N107" s="18">
        <v>8</v>
      </c>
      <c r="O107" s="74" t="s">
        <v>25</v>
      </c>
      <c r="P107" s="75"/>
      <c r="Q107" s="4"/>
      <c r="R107" s="4"/>
      <c r="S107" s="4"/>
      <c r="T107" s="17" t="s">
        <v>26</v>
      </c>
      <c r="U107" s="5"/>
    </row>
    <row r="108" spans="1:21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20"/>
      <c r="O108" s="19"/>
      <c r="P108" s="19"/>
      <c r="Q108" s="19"/>
      <c r="R108" s="19"/>
      <c r="S108" s="19"/>
      <c r="T108" s="21"/>
      <c r="U108" s="12"/>
    </row>
    <row r="109" spans="1:21" ht="12.75" customHeight="1">
      <c r="A109" s="22" t="s">
        <v>27</v>
      </c>
      <c r="B109" s="76" t="s">
        <v>65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8"/>
      <c r="O109" s="76" t="s">
        <v>29</v>
      </c>
      <c r="P109" s="77"/>
      <c r="Q109" s="77"/>
      <c r="R109" s="78"/>
      <c r="S109" s="22" t="s">
        <v>30</v>
      </c>
      <c r="T109" s="23" t="s">
        <v>31</v>
      </c>
      <c r="U109" s="24"/>
    </row>
    <row r="110" spans="1:21" ht="12.75" customHeight="1">
      <c r="A110" s="25" t="s">
        <v>32</v>
      </c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26"/>
      <c r="P110" s="27"/>
      <c r="Q110" s="27"/>
      <c r="R110" s="28"/>
      <c r="S110" s="25" t="s">
        <v>33</v>
      </c>
      <c r="T110" s="29"/>
      <c r="U110" s="24"/>
    </row>
    <row r="111" spans="1:21" ht="12.75" customHeight="1">
      <c r="A111" s="30" t="s">
        <v>34</v>
      </c>
      <c r="B111" s="79" t="s">
        <v>35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1"/>
      <c r="O111" s="79" t="s">
        <v>36</v>
      </c>
      <c r="P111" s="80"/>
      <c r="Q111" s="80"/>
      <c r="R111" s="81"/>
      <c r="S111" s="30" t="s">
        <v>37</v>
      </c>
      <c r="T111" s="30" t="s">
        <v>38</v>
      </c>
      <c r="U111" s="11"/>
    </row>
    <row r="112" spans="1:21" ht="18" customHeight="1">
      <c r="A112" s="32">
        <v>1</v>
      </c>
      <c r="B112" s="85" t="s">
        <v>66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7"/>
      <c r="O112" s="88">
        <f>SUM((O113+O123))</f>
        <v>1487</v>
      </c>
      <c r="P112" s="89"/>
      <c r="Q112" s="89"/>
      <c r="R112" s="90"/>
      <c r="S112" s="36"/>
      <c r="T112" s="33">
        <f>SUM((T113+T123))</f>
        <v>3462</v>
      </c>
      <c r="U112" s="11"/>
    </row>
    <row r="113" spans="1:21" ht="18" customHeight="1">
      <c r="A113" s="32">
        <v>2</v>
      </c>
      <c r="B113" s="107" t="s">
        <v>67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9"/>
      <c r="O113" s="110">
        <f>SUM(((((O114+O119)+O120)+O121)+O122))</f>
        <v>1487</v>
      </c>
      <c r="P113" s="111"/>
      <c r="Q113" s="111"/>
      <c r="R113" s="112"/>
      <c r="S113" s="36"/>
      <c r="T113" s="38">
        <f>SUM(((((T114+T119)+T120)+T121)+T122))</f>
        <v>3462</v>
      </c>
      <c r="U113" s="11"/>
    </row>
    <row r="114" spans="1:21" ht="18" customHeight="1">
      <c r="A114" s="32">
        <v>3</v>
      </c>
      <c r="B114" s="113" t="s">
        <v>68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  <c r="O114" s="110">
        <f>SUM(O115:O118)</f>
        <v>1384</v>
      </c>
      <c r="P114" s="111"/>
      <c r="Q114" s="111"/>
      <c r="R114" s="112"/>
      <c r="S114" s="36"/>
      <c r="T114" s="38">
        <f>SUM(T115:T118)</f>
        <v>2217</v>
      </c>
      <c r="U114" s="11"/>
    </row>
    <row r="115" spans="1:21" ht="18" customHeight="1">
      <c r="A115" s="35">
        <v>4</v>
      </c>
      <c r="B115" s="91" t="s">
        <v>69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3"/>
      <c r="O115" s="94">
        <v>0</v>
      </c>
      <c r="P115" s="95"/>
      <c r="Q115" s="95"/>
      <c r="R115" s="96"/>
      <c r="S115" s="36"/>
      <c r="T115" s="36">
        <v>0</v>
      </c>
      <c r="U115" s="11"/>
    </row>
    <row r="116" spans="1:21" ht="18" customHeight="1">
      <c r="A116" s="35">
        <v>5</v>
      </c>
      <c r="B116" s="91" t="s">
        <v>70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3"/>
      <c r="O116" s="94">
        <v>0</v>
      </c>
      <c r="P116" s="95"/>
      <c r="Q116" s="95"/>
      <c r="R116" s="96"/>
      <c r="S116" s="36"/>
      <c r="T116" s="36">
        <v>0</v>
      </c>
      <c r="U116" s="11"/>
    </row>
    <row r="117" spans="1:21" ht="18" customHeight="1">
      <c r="A117" s="35">
        <v>6</v>
      </c>
      <c r="B117" s="91" t="s">
        <v>71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3"/>
      <c r="O117" s="94">
        <v>350</v>
      </c>
      <c r="P117" s="95"/>
      <c r="Q117" s="95"/>
      <c r="R117" s="96"/>
      <c r="S117" s="36"/>
      <c r="T117" s="36">
        <v>380</v>
      </c>
      <c r="U117" s="11"/>
    </row>
    <row r="118" spans="1:21" ht="18" customHeight="1">
      <c r="A118" s="35">
        <v>7</v>
      </c>
      <c r="B118" s="91" t="s">
        <v>72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3"/>
      <c r="O118" s="94">
        <v>1034</v>
      </c>
      <c r="P118" s="95"/>
      <c r="Q118" s="95"/>
      <c r="R118" s="96"/>
      <c r="S118" s="36"/>
      <c r="T118" s="36">
        <v>1837</v>
      </c>
      <c r="U118" s="11"/>
    </row>
    <row r="119" spans="1:21" ht="18" customHeight="1">
      <c r="A119" s="35">
        <v>8</v>
      </c>
      <c r="B119" s="91" t="s">
        <v>73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  <c r="O119" s="94">
        <v>100</v>
      </c>
      <c r="P119" s="95"/>
      <c r="Q119" s="95"/>
      <c r="R119" s="96"/>
      <c r="S119" s="36"/>
      <c r="T119" s="36">
        <v>1050</v>
      </c>
      <c r="U119" s="11"/>
    </row>
    <row r="120" spans="1:21" ht="18" customHeight="1">
      <c r="A120" s="35">
        <v>9</v>
      </c>
      <c r="B120" s="91" t="s">
        <v>74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3"/>
      <c r="O120" s="94">
        <v>0</v>
      </c>
      <c r="P120" s="95"/>
      <c r="Q120" s="95"/>
      <c r="R120" s="96"/>
      <c r="S120" s="36"/>
      <c r="T120" s="36">
        <v>0</v>
      </c>
      <c r="U120" s="11"/>
    </row>
    <row r="121" spans="1:21" ht="18" customHeight="1">
      <c r="A121" s="35">
        <v>10</v>
      </c>
      <c r="B121" s="91" t="s">
        <v>75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3"/>
      <c r="O121" s="94">
        <v>0</v>
      </c>
      <c r="P121" s="95"/>
      <c r="Q121" s="95"/>
      <c r="R121" s="96"/>
      <c r="S121" s="36"/>
      <c r="T121" s="36">
        <v>118</v>
      </c>
      <c r="U121" s="11"/>
    </row>
    <row r="122" spans="1:21" ht="18" customHeight="1">
      <c r="A122" s="35">
        <v>11</v>
      </c>
      <c r="B122" s="91" t="s">
        <v>76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3"/>
      <c r="O122" s="94">
        <v>3</v>
      </c>
      <c r="P122" s="95"/>
      <c r="Q122" s="95"/>
      <c r="R122" s="96"/>
      <c r="S122" s="36"/>
      <c r="T122" s="36">
        <v>77</v>
      </c>
      <c r="U122" s="11"/>
    </row>
    <row r="123" spans="1:21" ht="18" customHeight="1">
      <c r="A123" s="35">
        <v>13</v>
      </c>
      <c r="B123" s="91" t="s">
        <v>77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3"/>
      <c r="O123" s="94">
        <v>0</v>
      </c>
      <c r="P123" s="95"/>
      <c r="Q123" s="95"/>
      <c r="R123" s="96"/>
      <c r="S123" s="36"/>
      <c r="T123" s="36">
        <v>0</v>
      </c>
      <c r="U123" s="11"/>
    </row>
    <row r="124" spans="1:21" ht="18" customHeight="1">
      <c r="A124" s="32">
        <v>13</v>
      </c>
      <c r="B124" s="85" t="s">
        <v>78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7"/>
      <c r="O124" s="88">
        <f>SUM((O125+O126))</f>
        <v>5</v>
      </c>
      <c r="P124" s="89"/>
      <c r="Q124" s="89"/>
      <c r="R124" s="90"/>
      <c r="S124" s="36"/>
      <c r="T124" s="33">
        <f>SUM((T125+T126))</f>
        <v>7</v>
      </c>
      <c r="U124" s="11"/>
    </row>
    <row r="125" spans="1:21" ht="18" customHeight="1">
      <c r="A125" s="35">
        <v>14</v>
      </c>
      <c r="B125" s="91" t="s">
        <v>79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3"/>
      <c r="O125" s="94">
        <v>5</v>
      </c>
      <c r="P125" s="95"/>
      <c r="Q125" s="95"/>
      <c r="R125" s="96"/>
      <c r="S125" s="36"/>
      <c r="T125" s="36">
        <v>7</v>
      </c>
      <c r="U125" s="11"/>
    </row>
    <row r="126" spans="1:21" ht="18" customHeight="1">
      <c r="A126" s="35">
        <v>15</v>
      </c>
      <c r="B126" s="91" t="s">
        <v>80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3"/>
      <c r="O126" s="94">
        <v>0</v>
      </c>
      <c r="P126" s="95"/>
      <c r="Q126" s="95"/>
      <c r="R126" s="96"/>
      <c r="S126" s="36"/>
      <c r="T126" s="36">
        <v>0</v>
      </c>
      <c r="U126" s="11"/>
    </row>
    <row r="127" spans="1:21" ht="18" customHeight="1">
      <c r="A127" s="32">
        <v>16</v>
      </c>
      <c r="B127" s="116" t="s">
        <v>81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8"/>
      <c r="O127" s="88">
        <f>SUM((O113+O125))</f>
        <v>1492</v>
      </c>
      <c r="P127" s="89"/>
      <c r="Q127" s="89"/>
      <c r="R127" s="90"/>
      <c r="S127" s="36"/>
      <c r="T127" s="33">
        <f>SUM((T113+T125))</f>
        <v>3469</v>
      </c>
      <c r="U127" s="11"/>
    </row>
    <row r="128" spans="1:21" ht="18" customHeight="1">
      <c r="A128" s="32">
        <v>17</v>
      </c>
      <c r="B128" s="85" t="s">
        <v>82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7"/>
      <c r="O128" s="88">
        <v>0</v>
      </c>
      <c r="P128" s="89"/>
      <c r="Q128" s="89"/>
      <c r="R128" s="90"/>
      <c r="S128" s="36"/>
      <c r="T128" s="33">
        <f>SUM((T123+T126))</f>
        <v>0</v>
      </c>
      <c r="U128" s="11"/>
    </row>
    <row r="129" spans="1:21" ht="18" customHeight="1">
      <c r="A129" s="32">
        <v>18</v>
      </c>
      <c r="B129" s="85" t="s">
        <v>83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7"/>
      <c r="O129" s="88">
        <f>SUM(O130:O133)</f>
        <v>1743</v>
      </c>
      <c r="P129" s="89"/>
      <c r="Q129" s="89"/>
      <c r="R129" s="90"/>
      <c r="S129" s="36"/>
      <c r="T129" s="33">
        <f>SUM(T130:T133)</f>
        <v>2570</v>
      </c>
      <c r="U129" s="11"/>
    </row>
    <row r="130" spans="1:21" ht="18" customHeight="1">
      <c r="A130" s="35">
        <v>19</v>
      </c>
      <c r="B130" s="91" t="s">
        <v>84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3"/>
      <c r="O130" s="94">
        <v>1348</v>
      </c>
      <c r="P130" s="95"/>
      <c r="Q130" s="95"/>
      <c r="R130" s="96"/>
      <c r="S130" s="36"/>
      <c r="T130" s="36">
        <v>2476</v>
      </c>
      <c r="U130" s="11"/>
    </row>
    <row r="131" spans="1:21" ht="18" customHeight="1">
      <c r="A131" s="35">
        <v>20</v>
      </c>
      <c r="B131" s="91" t="s">
        <v>85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  <c r="O131" s="94">
        <v>0</v>
      </c>
      <c r="P131" s="95"/>
      <c r="Q131" s="95"/>
      <c r="R131" s="96"/>
      <c r="S131" s="36"/>
      <c r="T131" s="37">
        <v>0</v>
      </c>
      <c r="U131" s="11"/>
    </row>
    <row r="132" spans="1:21" ht="18" customHeight="1">
      <c r="A132" s="35">
        <v>21</v>
      </c>
      <c r="B132" s="91" t="s">
        <v>86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3"/>
      <c r="O132" s="94">
        <v>155</v>
      </c>
      <c r="P132" s="95"/>
      <c r="Q132" s="95"/>
      <c r="R132" s="96"/>
      <c r="S132" s="36"/>
      <c r="T132" s="36">
        <v>44</v>
      </c>
      <c r="U132" s="11"/>
    </row>
    <row r="133" spans="1:21" ht="18" customHeight="1">
      <c r="A133" s="35">
        <v>22</v>
      </c>
      <c r="B133" s="91" t="s">
        <v>87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3"/>
      <c r="O133" s="94">
        <v>240</v>
      </c>
      <c r="P133" s="95"/>
      <c r="Q133" s="95"/>
      <c r="R133" s="96"/>
      <c r="S133" s="36"/>
      <c r="T133" s="36">
        <v>50</v>
      </c>
      <c r="U133" s="11"/>
    </row>
    <row r="134" spans="1:21" ht="18" customHeight="1">
      <c r="A134" s="32">
        <v>23</v>
      </c>
      <c r="B134" s="85" t="s">
        <v>88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7"/>
      <c r="O134" s="88">
        <f>SUM(O135:O138)</f>
        <v>0</v>
      </c>
      <c r="P134" s="89"/>
      <c r="Q134" s="89"/>
      <c r="R134" s="90"/>
      <c r="S134" s="36"/>
      <c r="T134" s="33">
        <f>SUM(T135:T138)</f>
        <v>0</v>
      </c>
      <c r="U134" s="11"/>
    </row>
    <row r="135" spans="1:21" ht="18" customHeight="1">
      <c r="A135" s="35">
        <v>24</v>
      </c>
      <c r="B135" s="91" t="s">
        <v>84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3"/>
      <c r="O135" s="94">
        <v>0</v>
      </c>
      <c r="P135" s="95"/>
      <c r="Q135" s="95"/>
      <c r="R135" s="96"/>
      <c r="S135" s="36"/>
      <c r="T135" s="36">
        <v>0</v>
      </c>
      <c r="U135" s="11"/>
    </row>
    <row r="136" spans="1:21" ht="18" customHeight="1">
      <c r="A136" s="35">
        <v>25</v>
      </c>
      <c r="B136" s="91" t="s">
        <v>85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3"/>
      <c r="O136" s="94">
        <v>0</v>
      </c>
      <c r="P136" s="95"/>
      <c r="Q136" s="95"/>
      <c r="R136" s="96"/>
      <c r="S136" s="36"/>
      <c r="T136" s="36">
        <v>0</v>
      </c>
      <c r="U136" s="11"/>
    </row>
    <row r="137" spans="1:21" ht="18" customHeight="1">
      <c r="A137" s="35">
        <v>26</v>
      </c>
      <c r="B137" s="91" t="s">
        <v>86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3"/>
      <c r="O137" s="94">
        <v>0</v>
      </c>
      <c r="P137" s="95"/>
      <c r="Q137" s="95"/>
      <c r="R137" s="96"/>
      <c r="S137" s="36"/>
      <c r="T137" s="36">
        <v>0</v>
      </c>
      <c r="U137" s="11"/>
    </row>
    <row r="138" spans="1:21" ht="18" customHeight="1">
      <c r="A138" s="35">
        <v>27</v>
      </c>
      <c r="B138" s="91" t="s">
        <v>87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3"/>
      <c r="O138" s="94">
        <v>0</v>
      </c>
      <c r="P138" s="95"/>
      <c r="Q138" s="95"/>
      <c r="R138" s="96"/>
      <c r="S138" s="36"/>
      <c r="T138" s="36">
        <v>0</v>
      </c>
      <c r="U138" s="11"/>
    </row>
    <row r="139" spans="1:21" ht="12.75" customHeight="1">
      <c r="A139" s="39"/>
      <c r="B139" s="2" t="s">
        <v>0</v>
      </c>
      <c r="C139" s="2" t="s">
        <v>1</v>
      </c>
      <c r="D139" s="2" t="s">
        <v>1</v>
      </c>
      <c r="E139" s="2" t="s">
        <v>2</v>
      </c>
      <c r="F139" s="2" t="s">
        <v>3</v>
      </c>
      <c r="G139" s="2" t="s">
        <v>4</v>
      </c>
      <c r="H139" s="2" t="s">
        <v>0</v>
      </c>
      <c r="I139" s="2" t="s">
        <v>5</v>
      </c>
      <c r="J139" s="2" t="s">
        <v>6</v>
      </c>
      <c r="K139" s="2" t="s">
        <v>0</v>
      </c>
      <c r="L139" s="2" t="s">
        <v>6</v>
      </c>
      <c r="M139" s="2" t="s">
        <v>0</v>
      </c>
      <c r="N139" s="2" t="s">
        <v>7</v>
      </c>
      <c r="O139" s="2"/>
      <c r="P139" s="2"/>
      <c r="Q139" s="2"/>
      <c r="R139" s="2"/>
      <c r="S139" s="40"/>
      <c r="T139" s="13"/>
      <c r="U139" s="5"/>
    </row>
    <row r="140" spans="1:21" ht="12.75" customHeight="1">
      <c r="A140" s="61" t="s">
        <v>20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4"/>
      <c r="T140" s="4"/>
      <c r="U140" s="5"/>
    </row>
    <row r="141" spans="1:2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</row>
    <row r="142" spans="1:21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</row>
    <row r="143" spans="1:21" ht="15" customHeight="1">
      <c r="A143" s="71" t="s">
        <v>21</v>
      </c>
      <c r="B143" s="62"/>
      <c r="C143" s="62"/>
      <c r="D143" s="62"/>
      <c r="E143" s="62"/>
      <c r="F143" s="62"/>
      <c r="G143" s="62"/>
      <c r="H143" s="72" t="s">
        <v>11</v>
      </c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12"/>
    </row>
    <row r="144" spans="1:21" ht="12.75" customHeight="1">
      <c r="A144" s="4"/>
      <c r="B144" s="4"/>
      <c r="C144" s="4"/>
      <c r="D144" s="4"/>
      <c r="E144" s="4"/>
      <c r="F144" s="4"/>
      <c r="G144" s="4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5"/>
    </row>
    <row r="145" spans="1:21" ht="15" customHeight="1">
      <c r="A145" s="71" t="s">
        <v>22</v>
      </c>
      <c r="B145" s="62"/>
      <c r="C145" s="62"/>
      <c r="D145" s="62"/>
      <c r="E145" s="62"/>
      <c r="F145" s="17"/>
      <c r="G145" s="17"/>
      <c r="H145" s="72" t="s">
        <v>13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12"/>
    </row>
    <row r="146" spans="1:21" ht="12.75" customHeight="1">
      <c r="A146" s="4"/>
      <c r="B146" s="4"/>
      <c r="C146" s="4"/>
      <c r="D146" s="4"/>
      <c r="E146" s="4"/>
      <c r="F146" s="4"/>
      <c r="G146" s="4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5"/>
    </row>
    <row r="147" spans="1:21" ht="15" customHeight="1">
      <c r="A147" s="73" t="s">
        <v>23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12"/>
    </row>
    <row r="148" spans="1:21" ht="15" customHeight="1">
      <c r="A148" s="73" t="s">
        <v>64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12"/>
    </row>
    <row r="149" spans="1:21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7"/>
      <c r="L149" s="7"/>
      <c r="M149" s="7"/>
      <c r="N149" s="7"/>
      <c r="O149" s="4"/>
      <c r="P149" s="4"/>
      <c r="Q149" s="4"/>
      <c r="R149" s="4"/>
      <c r="S149" s="4"/>
      <c r="T149" s="4"/>
      <c r="U149" s="5"/>
    </row>
    <row r="150" spans="1:21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1"/>
      <c r="K150" s="18">
        <v>2</v>
      </c>
      <c r="L150" s="18">
        <v>0</v>
      </c>
      <c r="M150" s="18">
        <v>0</v>
      </c>
      <c r="N150" s="41" t="s">
        <v>1</v>
      </c>
      <c r="O150" s="74" t="s">
        <v>25</v>
      </c>
      <c r="P150" s="75"/>
      <c r="Q150" s="4"/>
      <c r="R150" s="4"/>
      <c r="S150" s="4"/>
      <c r="T150" s="17" t="s">
        <v>26</v>
      </c>
      <c r="U150" s="5"/>
    </row>
    <row r="151" spans="1:2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20"/>
      <c r="L151" s="20"/>
      <c r="M151" s="20"/>
      <c r="N151" s="20"/>
      <c r="O151" s="19"/>
      <c r="P151" s="19"/>
      <c r="Q151" s="19"/>
      <c r="R151" s="19"/>
      <c r="S151" s="19"/>
      <c r="T151" s="21"/>
      <c r="U151" s="12"/>
    </row>
    <row r="152" spans="1:21" ht="12.75" customHeight="1">
      <c r="A152" s="30" t="s">
        <v>27</v>
      </c>
      <c r="B152" s="76" t="s">
        <v>65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8"/>
      <c r="O152" s="76" t="s">
        <v>29</v>
      </c>
      <c r="P152" s="77"/>
      <c r="Q152" s="77"/>
      <c r="R152" s="78"/>
      <c r="S152" s="30" t="s">
        <v>30</v>
      </c>
      <c r="T152" s="23" t="s">
        <v>31</v>
      </c>
      <c r="U152" s="24"/>
    </row>
    <row r="153" spans="1:21" ht="12.75" customHeight="1">
      <c r="A153" s="30" t="s">
        <v>32</v>
      </c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8"/>
      <c r="O153" s="26"/>
      <c r="P153" s="27"/>
      <c r="Q153" s="27"/>
      <c r="R153" s="28"/>
      <c r="S153" s="30" t="s">
        <v>33</v>
      </c>
      <c r="T153" s="29"/>
      <c r="U153" s="24"/>
    </row>
    <row r="154" spans="1:21" ht="12.75" customHeight="1">
      <c r="A154" s="30" t="s">
        <v>34</v>
      </c>
      <c r="B154" s="79" t="s">
        <v>35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1"/>
      <c r="O154" s="79" t="s">
        <v>36</v>
      </c>
      <c r="P154" s="80"/>
      <c r="Q154" s="80"/>
      <c r="R154" s="81"/>
      <c r="S154" s="30" t="s">
        <v>37</v>
      </c>
      <c r="T154" s="30" t="s">
        <v>38</v>
      </c>
      <c r="U154" s="11"/>
    </row>
    <row r="155" spans="1:21" ht="18" customHeight="1">
      <c r="A155" s="32">
        <v>28</v>
      </c>
      <c r="B155" s="85" t="s">
        <v>89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7"/>
      <c r="O155" s="119">
        <f>SUM((O156+O158))</f>
        <v>-96</v>
      </c>
      <c r="P155" s="120"/>
      <c r="Q155" s="120"/>
      <c r="R155" s="121"/>
      <c r="S155" s="43"/>
      <c r="T155" s="42">
        <f>SUM((T156+T158))</f>
        <v>943</v>
      </c>
      <c r="U155" s="11"/>
    </row>
    <row r="156" spans="1:21" ht="12.75" customHeight="1">
      <c r="A156" s="44">
        <v>29</v>
      </c>
      <c r="B156" s="122" t="s">
        <v>90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4"/>
      <c r="O156" s="125">
        <f>(O113-O130)-O133</f>
        <v>-101</v>
      </c>
      <c r="P156" s="126"/>
      <c r="Q156" s="126"/>
      <c r="R156" s="127"/>
      <c r="S156" s="46"/>
      <c r="T156" s="45">
        <f>(T113-T130)-T133</f>
        <v>936</v>
      </c>
      <c r="U156" s="11"/>
    </row>
    <row r="157" spans="1:21" ht="12.75" customHeight="1">
      <c r="A157" s="47"/>
      <c r="B157" s="48"/>
      <c r="C157" s="49"/>
      <c r="D157" s="49"/>
      <c r="E157" s="49" t="s">
        <v>91</v>
      </c>
      <c r="F157" s="49"/>
      <c r="G157" s="49"/>
      <c r="H157" s="49"/>
      <c r="I157" s="49"/>
      <c r="J157" s="49"/>
      <c r="K157" s="49"/>
      <c r="L157" s="49"/>
      <c r="M157" s="49"/>
      <c r="N157" s="50"/>
      <c r="O157" s="128"/>
      <c r="P157" s="129"/>
      <c r="Q157" s="129"/>
      <c r="R157" s="130"/>
      <c r="S157" s="52"/>
      <c r="T157" s="51"/>
      <c r="U157" s="11"/>
    </row>
    <row r="158" spans="1:21" ht="12.75" customHeight="1">
      <c r="A158" s="44">
        <v>30</v>
      </c>
      <c r="B158" s="122" t="s">
        <v>92</v>
      </c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4"/>
      <c r="O158" s="125">
        <f>(O125-O135)-O138</f>
        <v>5</v>
      </c>
      <c r="P158" s="126"/>
      <c r="Q158" s="126"/>
      <c r="R158" s="127"/>
      <c r="S158" s="46"/>
      <c r="T158" s="45">
        <f>(T125-T135)-T138</f>
        <v>7</v>
      </c>
      <c r="U158" s="11"/>
    </row>
    <row r="159" spans="1:21" ht="15.75" customHeight="1">
      <c r="A159" s="47"/>
      <c r="B159" s="131" t="s">
        <v>93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3"/>
      <c r="O159" s="128"/>
      <c r="P159" s="129"/>
      <c r="Q159" s="129"/>
      <c r="R159" s="130"/>
      <c r="S159" s="52"/>
      <c r="T159" s="51"/>
      <c r="U159" s="11"/>
    </row>
    <row r="160" spans="1:21" ht="18" customHeight="1">
      <c r="A160" s="32">
        <v>31</v>
      </c>
      <c r="B160" s="85" t="s">
        <v>94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7"/>
      <c r="O160" s="119">
        <f>SUM((O161+O163))</f>
        <v>-155</v>
      </c>
      <c r="P160" s="120"/>
      <c r="Q160" s="120"/>
      <c r="R160" s="121"/>
      <c r="S160" s="43"/>
      <c r="T160" s="42">
        <f>SUM((T161+T163))</f>
        <v>-44</v>
      </c>
      <c r="U160" s="11"/>
    </row>
    <row r="161" spans="1:21" ht="12.75" customHeight="1">
      <c r="A161" s="44">
        <v>32</v>
      </c>
      <c r="B161" s="122" t="s">
        <v>95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4"/>
      <c r="O161" s="125">
        <f>(O123-O131)-O132</f>
        <v>-155</v>
      </c>
      <c r="P161" s="126"/>
      <c r="Q161" s="126"/>
      <c r="R161" s="127"/>
      <c r="S161" s="46"/>
      <c r="T161" s="45">
        <f>(T123-T131)-T132</f>
        <v>-44</v>
      </c>
      <c r="U161" s="11"/>
    </row>
    <row r="162" spans="1:21" ht="12.75" customHeight="1">
      <c r="A162" s="47"/>
      <c r="B162" s="134" t="s">
        <v>96</v>
      </c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6"/>
      <c r="O162" s="53"/>
      <c r="P162" s="54"/>
      <c r="Q162" s="54"/>
      <c r="R162" s="55"/>
      <c r="S162" s="52"/>
      <c r="T162" s="51"/>
      <c r="U162" s="11"/>
    </row>
    <row r="163" spans="1:21" ht="12.75" customHeight="1">
      <c r="A163" s="44">
        <v>33</v>
      </c>
      <c r="B163" s="122" t="s">
        <v>97</v>
      </c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4"/>
      <c r="O163" s="125">
        <v>0</v>
      </c>
      <c r="P163" s="126"/>
      <c r="Q163" s="126"/>
      <c r="R163" s="127"/>
      <c r="S163" s="46"/>
      <c r="T163" s="45">
        <f>(T126-T136)-T137</f>
        <v>0</v>
      </c>
      <c r="U163" s="11"/>
    </row>
    <row r="164" spans="1:21" ht="12.75" customHeight="1">
      <c r="A164" s="47"/>
      <c r="B164" s="134" t="s">
        <v>98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6"/>
      <c r="O164" s="53"/>
      <c r="P164" s="54"/>
      <c r="Q164" s="54"/>
      <c r="R164" s="55"/>
      <c r="S164" s="52"/>
      <c r="T164" s="51"/>
      <c r="U164" s="11"/>
    </row>
    <row r="165" spans="1:21" ht="18" customHeight="1">
      <c r="A165" s="32">
        <v>34</v>
      </c>
      <c r="B165" s="85" t="s">
        <v>99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7"/>
      <c r="O165" s="137">
        <f>(O125-O135)-O163</f>
        <v>5</v>
      </c>
      <c r="P165" s="138"/>
      <c r="Q165" s="138"/>
      <c r="R165" s="139"/>
      <c r="S165" s="43"/>
      <c r="T165" s="56">
        <f>(T125-T135)-T163</f>
        <v>7</v>
      </c>
      <c r="U165" s="11"/>
    </row>
    <row r="166" spans="1:21" ht="18" customHeight="1">
      <c r="A166" s="32">
        <v>35</v>
      </c>
      <c r="B166" s="85" t="s">
        <v>100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7"/>
      <c r="O166" s="137">
        <v>0</v>
      </c>
      <c r="P166" s="138"/>
      <c r="Q166" s="138"/>
      <c r="R166" s="139"/>
      <c r="S166" s="43"/>
      <c r="T166" s="56">
        <v>0</v>
      </c>
      <c r="U166" s="11"/>
    </row>
    <row r="167" spans="1:21" ht="18" customHeight="1">
      <c r="A167" s="32">
        <v>36</v>
      </c>
      <c r="B167" s="85" t="s">
        <v>101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7"/>
      <c r="O167" s="137">
        <f>SUM((O168+O170))</f>
        <v>-11</v>
      </c>
      <c r="P167" s="138"/>
      <c r="Q167" s="138"/>
      <c r="R167" s="139"/>
      <c r="S167" s="43"/>
      <c r="T167" s="56">
        <f>SUM((T168+T170))</f>
        <v>949</v>
      </c>
      <c r="U167" s="11"/>
    </row>
    <row r="168" spans="1:21" ht="12.75" customHeight="1">
      <c r="A168" s="44">
        <v>37</v>
      </c>
      <c r="B168" s="122" t="s">
        <v>102</v>
      </c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4"/>
      <c r="O168" s="125">
        <f>(O113+O123)-((O130+O131)+O132)</f>
        <v>-16</v>
      </c>
      <c r="P168" s="126"/>
      <c r="Q168" s="126"/>
      <c r="R168" s="127"/>
      <c r="S168" s="46"/>
      <c r="T168" s="45">
        <f>(T113+T123)-((T130+T131)+T132)</f>
        <v>942</v>
      </c>
      <c r="U168" s="11"/>
    </row>
    <row r="169" spans="1:21" ht="12.75" customHeight="1">
      <c r="A169" s="47"/>
      <c r="B169" s="134" t="s">
        <v>103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6"/>
      <c r="O169" s="128"/>
      <c r="P169" s="129"/>
      <c r="Q169" s="129"/>
      <c r="R169" s="130"/>
      <c r="S169" s="52"/>
      <c r="T169" s="51"/>
      <c r="U169" s="11"/>
    </row>
    <row r="170" spans="1:21" ht="18" customHeight="1">
      <c r="A170" s="32">
        <v>38</v>
      </c>
      <c r="B170" s="113" t="s">
        <v>104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5"/>
      <c r="O170" s="137">
        <f>O165-O166</f>
        <v>5</v>
      </c>
      <c r="P170" s="138"/>
      <c r="Q170" s="138"/>
      <c r="R170" s="139"/>
      <c r="S170" s="43"/>
      <c r="T170" s="56">
        <f>T165-T166</f>
        <v>7</v>
      </c>
      <c r="U170" s="11"/>
    </row>
    <row r="171" spans="1:21" ht="18" customHeight="1">
      <c r="A171" s="140" t="s">
        <v>105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2"/>
      <c r="U171" s="11"/>
    </row>
    <row r="172" spans="1:21" ht="18" customHeight="1">
      <c r="A172" s="32">
        <v>39</v>
      </c>
      <c r="B172" s="85" t="s">
        <v>106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7"/>
      <c r="T172" s="57">
        <f>SUM(((T173+T176)+T177))</f>
        <v>0</v>
      </c>
      <c r="U172" s="11"/>
    </row>
    <row r="173" spans="1:21" ht="18" customHeight="1">
      <c r="A173" s="35">
        <v>40</v>
      </c>
      <c r="B173" s="91" t="s">
        <v>107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3"/>
      <c r="T173" s="58">
        <v>0</v>
      </c>
      <c r="U173" s="11"/>
    </row>
    <row r="174" spans="1:21" ht="18" customHeight="1">
      <c r="A174" s="35">
        <v>41</v>
      </c>
      <c r="B174" s="97" t="s">
        <v>108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9"/>
      <c r="T174" s="58">
        <v>0</v>
      </c>
      <c r="U174" s="11"/>
    </row>
    <row r="175" spans="1:21" ht="18" customHeight="1">
      <c r="A175" s="35">
        <v>42</v>
      </c>
      <c r="B175" s="91" t="s">
        <v>109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3"/>
      <c r="T175" s="58">
        <v>0</v>
      </c>
      <c r="U175" s="11"/>
    </row>
    <row r="176" spans="1:21" ht="18" customHeight="1">
      <c r="A176" s="35">
        <v>43</v>
      </c>
      <c r="B176" s="91" t="s">
        <v>110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3"/>
      <c r="T176" s="58">
        <v>0</v>
      </c>
      <c r="U176" s="11"/>
    </row>
    <row r="177" spans="1:21" ht="18" customHeight="1">
      <c r="A177" s="35">
        <v>44</v>
      </c>
      <c r="B177" s="91" t="s">
        <v>111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3"/>
      <c r="T177" s="58">
        <v>0</v>
      </c>
      <c r="U177" s="11"/>
    </row>
    <row r="178" spans="1:21" ht="18" customHeight="1">
      <c r="A178" s="35">
        <v>45</v>
      </c>
      <c r="B178" s="100" t="s">
        <v>112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43">
        <v>2476</v>
      </c>
      <c r="U178" s="11"/>
    </row>
    <row r="179" spans="1:21" ht="18" customHeight="1">
      <c r="A179" s="35">
        <v>46</v>
      </c>
      <c r="B179" s="100" t="s">
        <v>113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58">
        <v>44</v>
      </c>
      <c r="U179" s="11"/>
    </row>
    <row r="180" spans="1:21" ht="18" customHeight="1">
      <c r="A180" s="35">
        <v>47</v>
      </c>
      <c r="B180" s="100" t="s">
        <v>114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2"/>
      <c r="T180" s="58">
        <v>40</v>
      </c>
      <c r="U180" s="11"/>
    </row>
    <row r="181" spans="1:21" ht="18" customHeight="1">
      <c r="A181" s="35">
        <v>48</v>
      </c>
      <c r="B181" s="100" t="s">
        <v>115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2"/>
      <c r="T181" s="58">
        <v>10</v>
      </c>
      <c r="U181" s="11"/>
    </row>
    <row r="182" spans="1:21" ht="13.5" customHeight="1">
      <c r="A182" s="59">
        <v>49</v>
      </c>
      <c r="B182" s="143" t="s">
        <v>116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5"/>
      <c r="T182" s="46">
        <v>0</v>
      </c>
      <c r="U182" s="11"/>
    </row>
    <row r="183" spans="1:21" ht="12.75" customHeight="1">
      <c r="A183" s="60"/>
      <c r="B183" s="146" t="s">
        <v>117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8"/>
      <c r="T183" s="52"/>
      <c r="U183" s="11"/>
    </row>
    <row r="184" spans="1:21" ht="18" customHeight="1">
      <c r="A184" s="35">
        <v>50</v>
      </c>
      <c r="B184" s="100" t="s">
        <v>118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2"/>
      <c r="T184" s="43">
        <v>173</v>
      </c>
      <c r="U184" s="11"/>
    </row>
    <row r="185" spans="1:21" ht="18" customHeight="1">
      <c r="A185" s="149" t="s">
        <v>15</v>
      </c>
      <c r="B185" s="149"/>
      <c r="C185" s="150" t="s">
        <v>119</v>
      </c>
      <c r="D185" s="150"/>
      <c r="E185" s="150"/>
      <c r="F185" s="150"/>
      <c r="G185" s="150"/>
      <c r="H185" s="150"/>
      <c r="I185" s="150"/>
      <c r="J185" s="15"/>
      <c r="K185" s="15"/>
      <c r="L185" s="15"/>
      <c r="M185" s="15"/>
      <c r="N185" s="15"/>
      <c r="O185" s="15"/>
      <c r="P185" s="15"/>
      <c r="Q185" s="15"/>
      <c r="R185" s="15"/>
      <c r="S185" s="151"/>
      <c r="T185" s="151"/>
      <c r="U185" s="12"/>
    </row>
    <row r="186" spans="1:21" ht="12.75" customHeight="1">
      <c r="A186" s="4"/>
      <c r="B186" s="4"/>
      <c r="C186" s="13"/>
      <c r="D186" s="13"/>
      <c r="E186" s="13"/>
      <c r="F186" s="13"/>
      <c r="G186" s="13"/>
      <c r="H186" s="13"/>
      <c r="I186" s="13"/>
      <c r="J186" s="4"/>
      <c r="K186" s="4"/>
      <c r="L186" s="4"/>
      <c r="M186" s="4"/>
      <c r="N186" s="4"/>
      <c r="O186" s="4"/>
      <c r="P186" s="4"/>
      <c r="Q186" s="4"/>
      <c r="R186" s="4"/>
      <c r="S186" s="65" t="s">
        <v>62</v>
      </c>
      <c r="T186" s="65"/>
      <c r="U186" s="5"/>
    </row>
    <row r="187" spans="1:21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70" t="s">
        <v>63</v>
      </c>
      <c r="T187" s="62"/>
      <c r="U187" s="5"/>
    </row>
    <row r="188" spans="1:21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5"/>
    </row>
  </sheetData>
  <sheetProtection/>
  <mergeCells count="198">
    <mergeCell ref="S187:T187"/>
    <mergeCell ref="B183:S183"/>
    <mergeCell ref="B184:S184"/>
    <mergeCell ref="A185:B185"/>
    <mergeCell ref="C185:I185"/>
    <mergeCell ref="S185:T185"/>
    <mergeCell ref="S186:T186"/>
    <mergeCell ref="B177:S177"/>
    <mergeCell ref="B178:S178"/>
    <mergeCell ref="B179:S179"/>
    <mergeCell ref="B180:S180"/>
    <mergeCell ref="B181:S181"/>
    <mergeCell ref="B182:S182"/>
    <mergeCell ref="A171:T171"/>
    <mergeCell ref="B172:S172"/>
    <mergeCell ref="B173:S173"/>
    <mergeCell ref="B174:S174"/>
    <mergeCell ref="B175:S175"/>
    <mergeCell ref="B176:S176"/>
    <mergeCell ref="B168:N168"/>
    <mergeCell ref="O168:R168"/>
    <mergeCell ref="B169:N169"/>
    <mergeCell ref="O169:R169"/>
    <mergeCell ref="B170:N170"/>
    <mergeCell ref="O170:R170"/>
    <mergeCell ref="B165:N165"/>
    <mergeCell ref="O165:R165"/>
    <mergeCell ref="B166:N166"/>
    <mergeCell ref="O166:R166"/>
    <mergeCell ref="B167:N167"/>
    <mergeCell ref="O167:R167"/>
    <mergeCell ref="B161:N161"/>
    <mergeCell ref="O161:R161"/>
    <mergeCell ref="B162:N162"/>
    <mergeCell ref="B163:N163"/>
    <mergeCell ref="O163:R163"/>
    <mergeCell ref="B164:N164"/>
    <mergeCell ref="O157:R157"/>
    <mergeCell ref="B158:N158"/>
    <mergeCell ref="O158:R158"/>
    <mergeCell ref="B159:N159"/>
    <mergeCell ref="O159:R159"/>
    <mergeCell ref="B160:N160"/>
    <mergeCell ref="O160:R160"/>
    <mergeCell ref="B154:N154"/>
    <mergeCell ref="O154:R154"/>
    <mergeCell ref="B155:N155"/>
    <mergeCell ref="O155:R155"/>
    <mergeCell ref="B156:N156"/>
    <mergeCell ref="O156:R156"/>
    <mergeCell ref="A145:E145"/>
    <mergeCell ref="H145:T145"/>
    <mergeCell ref="A147:T147"/>
    <mergeCell ref="A148:T148"/>
    <mergeCell ref="O150:P150"/>
    <mergeCell ref="B152:N152"/>
    <mergeCell ref="O152:R152"/>
    <mergeCell ref="B137:N137"/>
    <mergeCell ref="O137:R137"/>
    <mergeCell ref="B138:N138"/>
    <mergeCell ref="O138:R138"/>
    <mergeCell ref="A140:R140"/>
    <mergeCell ref="A143:G143"/>
    <mergeCell ref="H143:T143"/>
    <mergeCell ref="B134:N134"/>
    <mergeCell ref="O134:R134"/>
    <mergeCell ref="B135:N135"/>
    <mergeCell ref="O135:R135"/>
    <mergeCell ref="B136:N136"/>
    <mergeCell ref="O136:R136"/>
    <mergeCell ref="B131:N131"/>
    <mergeCell ref="O131:R131"/>
    <mergeCell ref="B132:N132"/>
    <mergeCell ref="O132:R132"/>
    <mergeCell ref="B133:N133"/>
    <mergeCell ref="O133:R133"/>
    <mergeCell ref="B128:N128"/>
    <mergeCell ref="O128:R128"/>
    <mergeCell ref="B129:N129"/>
    <mergeCell ref="O129:R129"/>
    <mergeCell ref="B130:N130"/>
    <mergeCell ref="O130:R130"/>
    <mergeCell ref="B125:N125"/>
    <mergeCell ref="O125:R125"/>
    <mergeCell ref="B126:N126"/>
    <mergeCell ref="O126:R126"/>
    <mergeCell ref="B127:N127"/>
    <mergeCell ref="O127:R127"/>
    <mergeCell ref="B122:N122"/>
    <mergeCell ref="O122:R122"/>
    <mergeCell ref="B123:N123"/>
    <mergeCell ref="O123:R123"/>
    <mergeCell ref="B124:N124"/>
    <mergeCell ref="O124:R124"/>
    <mergeCell ref="B119:N119"/>
    <mergeCell ref="O119:R119"/>
    <mergeCell ref="B120:N120"/>
    <mergeCell ref="O120:R120"/>
    <mergeCell ref="B121:N121"/>
    <mergeCell ref="O121:R121"/>
    <mergeCell ref="B116:N116"/>
    <mergeCell ref="O116:R116"/>
    <mergeCell ref="B117:N117"/>
    <mergeCell ref="O117:R117"/>
    <mergeCell ref="B118:N118"/>
    <mergeCell ref="O118:R118"/>
    <mergeCell ref="B113:N113"/>
    <mergeCell ref="O113:R113"/>
    <mergeCell ref="B114:N114"/>
    <mergeCell ref="O114:R114"/>
    <mergeCell ref="B115:N115"/>
    <mergeCell ref="O115:R115"/>
    <mergeCell ref="O107:P107"/>
    <mergeCell ref="B109:N109"/>
    <mergeCell ref="O109:R109"/>
    <mergeCell ref="B111:N111"/>
    <mergeCell ref="O111:R111"/>
    <mergeCell ref="B112:N112"/>
    <mergeCell ref="O112:R112"/>
    <mergeCell ref="A100:G100"/>
    <mergeCell ref="H100:T100"/>
    <mergeCell ref="A102:E102"/>
    <mergeCell ref="H102:T102"/>
    <mergeCell ref="A104:T104"/>
    <mergeCell ref="A105:T105"/>
    <mergeCell ref="A92:B92"/>
    <mergeCell ref="C92:I92"/>
    <mergeCell ref="S92:T92"/>
    <mergeCell ref="S93:T93"/>
    <mergeCell ref="S94:T94"/>
    <mergeCell ref="A97:R97"/>
    <mergeCell ref="B87:N87"/>
    <mergeCell ref="O87:R87"/>
    <mergeCell ref="B88:N88"/>
    <mergeCell ref="O88:R88"/>
    <mergeCell ref="B89:N89"/>
    <mergeCell ref="O89:R89"/>
    <mergeCell ref="B84:N84"/>
    <mergeCell ref="O84:R84"/>
    <mergeCell ref="B85:N85"/>
    <mergeCell ref="O85:R85"/>
    <mergeCell ref="B86:N86"/>
    <mergeCell ref="O86:R86"/>
    <mergeCell ref="B81:N81"/>
    <mergeCell ref="O81:R81"/>
    <mergeCell ref="B82:N82"/>
    <mergeCell ref="O82:R82"/>
    <mergeCell ref="B83:N83"/>
    <mergeCell ref="O83:R83"/>
    <mergeCell ref="B78:N78"/>
    <mergeCell ref="O78:R78"/>
    <mergeCell ref="B79:N79"/>
    <mergeCell ref="O79:R79"/>
    <mergeCell ref="B80:N80"/>
    <mergeCell ref="O80:R80"/>
    <mergeCell ref="B75:N75"/>
    <mergeCell ref="O75:R75"/>
    <mergeCell ref="B76:N76"/>
    <mergeCell ref="O76:R76"/>
    <mergeCell ref="B77:N77"/>
    <mergeCell ref="O77:R77"/>
    <mergeCell ref="B72:N72"/>
    <mergeCell ref="O72:R72"/>
    <mergeCell ref="B73:N73"/>
    <mergeCell ref="O73:R73"/>
    <mergeCell ref="B74:N74"/>
    <mergeCell ref="O74:R74"/>
    <mergeCell ref="B69:N69"/>
    <mergeCell ref="O69:R69"/>
    <mergeCell ref="B70:N70"/>
    <mergeCell ref="O70:R70"/>
    <mergeCell ref="B71:N71"/>
    <mergeCell ref="O71:R71"/>
    <mergeCell ref="O63:P63"/>
    <mergeCell ref="B65:N65"/>
    <mergeCell ref="O65:R65"/>
    <mergeCell ref="B67:N67"/>
    <mergeCell ref="O67:R67"/>
    <mergeCell ref="B68:N68"/>
    <mergeCell ref="O68:R68"/>
    <mergeCell ref="A53:R53"/>
    <mergeCell ref="A56:G56"/>
    <mergeCell ref="A58:E58"/>
    <mergeCell ref="H58:T58"/>
    <mergeCell ref="A60:T60"/>
    <mergeCell ref="A61:T61"/>
    <mergeCell ref="A33:T33"/>
    <mergeCell ref="C44:J44"/>
    <mergeCell ref="N44:S44"/>
    <mergeCell ref="N45:S45"/>
    <mergeCell ref="N46:S46"/>
    <mergeCell ref="K48:L48"/>
    <mergeCell ref="A2:R2"/>
    <mergeCell ref="A14:T14"/>
    <mergeCell ref="A15:T15"/>
    <mergeCell ref="A24:T24"/>
    <mergeCell ref="A25:T25"/>
    <mergeCell ref="A32:T3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Borsós Norbert</dc:creator>
  <cp:keywords/>
  <dc:description/>
  <cp:lastModifiedBy>Borsós Norbert</cp:lastModifiedBy>
  <dcterms:created xsi:type="dcterms:W3CDTF">2009-11-04T15:13:23Z</dcterms:created>
  <dcterms:modified xsi:type="dcterms:W3CDTF">2009-11-04T15:13:23Z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