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<sst xmlns="http://schemas.openxmlformats.org/spreadsheetml/2006/main" count="217" uniqueCount="121">
  <si>
    <t>1</t>
  </si>
  <si>
    <t>8</t>
  </si>
  <si>
    <t>3</t>
  </si>
  <si>
    <t>Statisztikai számjel vagy adószám (csekkszámlaszám)</t>
  </si>
  <si>
    <t>A számviteli törvény szerinti egyéb szervezetek</t>
  </si>
  <si>
    <t>közhasznú egyszerűsített beszámolója</t>
  </si>
  <si>
    <t>egyéb szervezet megnevezése</t>
  </si>
  <si>
    <t>címe</t>
  </si>
  <si>
    <t>Keltezés:</t>
  </si>
  <si>
    <t>az egyéb szervezet vezetője</t>
  </si>
  <si>
    <t>képviselője</t>
  </si>
  <si>
    <t>P.H.</t>
  </si>
  <si>
    <t>Az egyéb szervezet megnevezése:</t>
  </si>
  <si>
    <t>Az egyéb szervezet címe:</t>
  </si>
  <si>
    <t>EGYSZERES KÖNYVVITELT VEZETŐ EGYÉB SZERVEZETEK KÖZHASZNÚ</t>
  </si>
  <si>
    <t>EGYSZERŰSÍTETT BESZÁMOLÓJÁNAK MÉRLEGE</t>
  </si>
  <si>
    <t>ÉV</t>
  </si>
  <si>
    <t>adatok E Ft-ban</t>
  </si>
  <si>
    <t>sor</t>
  </si>
  <si>
    <t>Előző év</t>
  </si>
  <si>
    <t>Előző évek(ek)</t>
  </si>
  <si>
    <t>Tárgyév</t>
  </si>
  <si>
    <t>szám</t>
  </si>
  <si>
    <t>helyesbítése</t>
  </si>
  <si>
    <t>a</t>
  </si>
  <si>
    <t>b</t>
  </si>
  <si>
    <t>c</t>
  </si>
  <si>
    <t>d</t>
  </si>
  <si>
    <t>e</t>
  </si>
  <si>
    <t>A. Befektetett eszközök (2.-4. sorok)</t>
  </si>
  <si>
    <t>I.   IMMATERIÁLIS JAVAK</t>
  </si>
  <si>
    <t>II.  TÁRGYI ESZKÖZÖK</t>
  </si>
  <si>
    <t>III.  BEFEKTETETT PÉNZÜGYI ESZKÖZÖK</t>
  </si>
  <si>
    <t xml:space="preserve">  Forgóeszközök (6. - 9. sorok)</t>
  </si>
  <si>
    <t>I.   KÉSZLETEK</t>
  </si>
  <si>
    <t>II.  KÖVETELÉSEK</t>
  </si>
  <si>
    <t>III.  ÉRTÉKPAPÍROK</t>
  </si>
  <si>
    <t>IV. PÉNZESZKÖZÖK</t>
  </si>
  <si>
    <t>ESZKÖZÖK (AKTÍVÁK) ÖSSZESEN (1.+ 5. sor)</t>
  </si>
  <si>
    <t>C. Saját tőke (12. - 16. sorok)</t>
  </si>
  <si>
    <t>I.   INDULÓ TŐKE / JEGYZETT TŐKE</t>
  </si>
  <si>
    <t>II.  TŐKEVÁLTOZÁS / EREDMÉNY</t>
  </si>
  <si>
    <t>III.  LEKÖTÖTT TARTALÉK</t>
  </si>
  <si>
    <t>IV. TÁRGYÉVI EREDMÉNY ALAPTEV.-BŐL (KH. TEV.-BŐL)</t>
  </si>
  <si>
    <t>V. TÁRGYÉVI EREDMÉNY VÁLLALKOZÁSI TEVÉKENYSÉGBŐL</t>
  </si>
  <si>
    <t>D. Tartalék</t>
  </si>
  <si>
    <t>E. Céltartalékok</t>
  </si>
  <si>
    <t>F. Kötelezettségek (20. - 21. sorok)</t>
  </si>
  <si>
    <t>I.   HOSSZÚ LEJÁRATÚ KÖTELEZETTSÉGEK</t>
  </si>
  <si>
    <t>II.   RÖVID LEJÁRATÚ KÖTEZETTSÉGEK</t>
  </si>
  <si>
    <t>FORRÁSOK (PASSZÍVÁK) ÖSSZESEN (11+17+18+19 sor)</t>
  </si>
  <si>
    <t>Az egyéb szervezet vezetője</t>
  </si>
  <si>
    <t>(képviselője)</t>
  </si>
  <si>
    <t>EGYSZERŰSÍTETT BESZÁMOLÓJÁNAK EREDMÉNYLEVEZETÉSE</t>
  </si>
  <si>
    <t>A tétel megnevezése</t>
  </si>
  <si>
    <t>A. Összes közhasznú tevékenység bevétele (I.+II.)</t>
  </si>
  <si>
    <t xml:space="preserve">    I. PÉNZÜGYILEG RENDEZETT BEVÉTELEK (1+2+3+4+5)</t>
  </si>
  <si>
    <t xml:space="preserve">        1. Közhasznú célú működésre kapott támogatás</t>
  </si>
  <si>
    <t xml:space="preserve">           a) alapítótól</t>
  </si>
  <si>
    <t xml:space="preserve">           b) központi költségvetéstől</t>
  </si>
  <si>
    <t xml:space="preserve">           c) helyi önkormányzattól</t>
  </si>
  <si>
    <t xml:space="preserve">        2. Pályázati úton elnyert támogatás</t>
  </si>
  <si>
    <t xml:space="preserve">        3. Közhasznú tevékenységből származó bevétel</t>
  </si>
  <si>
    <t xml:space="preserve">        4. Tagdíjból származó bevétel</t>
  </si>
  <si>
    <t xml:space="preserve">        5. Egyéb bevétel</t>
  </si>
  <si>
    <t xml:space="preserve">   II. PÉNZBEVÉTELT NEM JELENTŐ BEVÉTELEK</t>
  </si>
  <si>
    <t>B. Vállakozási tevékenység bevétele (1.+2.)</t>
  </si>
  <si>
    <t xml:space="preserve">         1. Pénzügyileg rendezett bevételek</t>
  </si>
  <si>
    <t xml:space="preserve">         2. Pénzbevételt nem jelentő bevételek</t>
  </si>
  <si>
    <t>C. Tényleges pénzbevételek (A./I.+B/1.)</t>
  </si>
  <si>
    <t>D. Pénzbevételt nem jelentő bevételek (A./II+B/2.)</t>
  </si>
  <si>
    <t>E. Közhasznú tevékenység ráfordításai (1.+2.+3.+4.)</t>
  </si>
  <si>
    <t xml:space="preserve">          1. Ráfordításként érvényesíthető kiadások</t>
  </si>
  <si>
    <t xml:space="preserve">          2. Ráfordítást jelentő eszközváltozások</t>
  </si>
  <si>
    <t xml:space="preserve">          3. Ráfordítást jelentő elszámolások</t>
  </si>
  <si>
    <t xml:space="preserve">          4. Ráfordításként nem érvényesíthető kiadások</t>
  </si>
  <si>
    <t>F. Vállalkozási tevékenység ráfordításai (1.+2.+3.+4.)</t>
  </si>
  <si>
    <t>G. Tárgyévi pénzügyi eredmény (+-1.+-2.)</t>
  </si>
  <si>
    <t xml:space="preserve">       1. Közhasznú tevékenység tárgyévi pénzügyi </t>
  </si>
  <si>
    <t>eredménye (A./I - E./1 - E./4.)</t>
  </si>
  <si>
    <t xml:space="preserve">       2. Vállalkozási tevékenység tárgyévi pénzügyi </t>
  </si>
  <si>
    <t xml:space="preserve">eredménye (B./I.-F./1.-F./4.)      </t>
  </si>
  <si>
    <t>H. Nem pénzben realizált eredmény (+-1.+-2.)</t>
  </si>
  <si>
    <t xml:space="preserve">       1. Közhasznuságú tevékenység nem pénzben realizált</t>
  </si>
  <si>
    <t xml:space="preserve">          eredménye (A./II.-E./2.-E./3.)</t>
  </si>
  <si>
    <t xml:space="preserve">       2. Vállalkozási tevékenység nem pénzben realizált </t>
  </si>
  <si>
    <t xml:space="preserve">           eredménye(B/2 - F/2 - F/3)</t>
  </si>
  <si>
    <t xml:space="preserve"> I. Adózás előtti eredmény (B./1.-F.61.)+-H/2)</t>
  </si>
  <si>
    <t>J. Fizetendő társasági adó</t>
  </si>
  <si>
    <t>K. Tárgyévi eredmény</t>
  </si>
  <si>
    <t xml:space="preserve">        1. Közhasznú tevékenység tárgyévi eredménye</t>
  </si>
  <si>
    <t xml:space="preserve">          (A./I.+A/II)-(E/1+E/2+E/3)</t>
  </si>
  <si>
    <t xml:space="preserve">        2. Vállalkozási tevékenység tárgyévi eredménye(I-J)</t>
  </si>
  <si>
    <t>TÁJÉKOZTATÓ ADATOK</t>
  </si>
  <si>
    <t>A. Pénzügyileg rendezett személyi jellegű ráfordítások</t>
  </si>
  <si>
    <t xml:space="preserve">       1. Bérköltség</t>
  </si>
  <si>
    <t xml:space="preserve">              ebből:  - megbízási díjak</t>
  </si>
  <si>
    <t xml:space="preserve">                        - tiszteletdíjak</t>
  </si>
  <si>
    <t xml:space="preserve">       2. Személyi jellegű egyéb kifizetések</t>
  </si>
  <si>
    <t xml:space="preserve">       3. Bérjárulékok</t>
  </si>
  <si>
    <t>B. Pénzügyileg rendezett anyagi jellegű ráfordítások</t>
  </si>
  <si>
    <t>D. Pénzügyileg rendezett egyéb jellegű ráfordítások</t>
  </si>
  <si>
    <t>E. A szervezet által nyújtott támogatások (pénzügyileg rendezett)</t>
  </si>
  <si>
    <t xml:space="preserve">ebből: A Korm. Rend. 16. § (5) bekezdése szerint kötelezettségként </t>
  </si>
  <si>
    <t>elszámolt és továbbutalt, illetve áttadott támogatás</t>
  </si>
  <si>
    <t>F. Tárgyévben APEH által kiutalt 1% összege</t>
  </si>
  <si>
    <t>6</t>
  </si>
  <si>
    <t>_</t>
  </si>
  <si>
    <t xml:space="preserve"> </t>
  </si>
  <si>
    <t>A TÉTEL MEGNEVEZÉSE</t>
  </si>
  <si>
    <t>5</t>
  </si>
  <si>
    <t>4</t>
  </si>
  <si>
    <t>2</t>
  </si>
  <si>
    <t>RÁKÓCZI NÉPTÁNCEGYÜTTES</t>
  </si>
  <si>
    <t xml:space="preserve">C. Értékcsökkenési leírás </t>
  </si>
  <si>
    <t>RÁKÓCZIFALVA, 2010.03.25.</t>
  </si>
  <si>
    <t>Rákóczifalva, 2010.03.25.</t>
  </si>
  <si>
    <t xml:space="preserve"> Rákóczifalva, 2010.03.25</t>
  </si>
  <si>
    <t xml:space="preserve">           d) egyéb, ebből 1%: 246 eFt</t>
  </si>
  <si>
    <t>5085 Rákóczifalva, Május 1. út 8.</t>
  </si>
  <si>
    <t>Hőnyiné Nagy Erzsébet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</si>
</sst>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[$-40E]yyyy\.\ mmmm\ d\."/>
    <numFmt numFmtId="166" formatCode="m\.\ d\.;@"/>
    <numFmt numFmtId="167" formatCode="mmm/yyyy"/>
    <numFmt numFmtId="168" formatCode="_-* #,##0.000\ &quot;Ft&quot;_-;\-* #,##0.000\ &quot;Ft&quot;_-;_-* &quot;-&quot;??\ &quot;Ft&quot;_-;_-@_-"/>
    <numFmt numFmtId="169" formatCode="_-* #,##0.0\ &quot;Ft&quot;_-;\-* #,##0.0\ &quot;Ft&quot;_-;_-* &quot;-&quot;??\ &quot;Ft&quot;_-;_-@_-"/>
    <numFmt numFmtId="170" formatCode="_-* #,##0\ &quot;Ft&quot;_-;\-* #,##0\ &quot;Ft&quot;_-;_-* &quot;-&quot;??\ &quot;Ft&quot;_-;_-@_-"/>
    <numFmt numFmtId="171" formatCode="#,##0.00\ [$Sk-41B]"/>
    <numFmt numFmtId="172" formatCode="#,##0.000\ [$Sk-41B]"/>
    <numFmt numFmtId="173" formatCode="#,##0.0\ [$Sk-41B]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ideticModern"/>
      <family val="0"/>
    </font>
    <font>
      <b/>
      <sz val="10"/>
      <name val="HEideticModern"/>
      <family val="0"/>
    </font>
    <font>
      <sz val="8"/>
      <name val="HEideticModern"/>
      <family val="0"/>
    </font>
    <font>
      <b/>
      <sz val="14"/>
      <name val="HEideticModern"/>
      <family val="0"/>
    </font>
    <font>
      <sz val="11"/>
      <name val="HEideticModern"/>
      <family val="0"/>
    </font>
    <font>
      <sz val="12"/>
      <name val="HEideticModern"/>
      <family val="0"/>
    </font>
    <font>
      <b/>
      <sz val="11"/>
      <name val="HEideticModern"/>
      <family val="0"/>
    </font>
    <font>
      <b/>
      <sz val="12"/>
      <name val="HEideticModern"/>
      <family val="0"/>
    </font>
    <font>
      <b/>
      <sz val="8"/>
      <name val="HEideticModern"/>
      <family val="0"/>
    </font>
    <font>
      <sz val="7"/>
      <name val="HEideticModern"/>
      <family val="0"/>
    </font>
    <font>
      <sz val="14"/>
      <name val="Arial"/>
      <family val="0"/>
    </font>
    <font>
      <sz val="16"/>
      <name val="HEideticModer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3" fontId="4" fillId="0" borderId="15" xfId="57" applyNumberFormat="1" applyFont="1" applyBorder="1" applyAlignment="1">
      <alignment horizontal="right"/>
    </xf>
    <xf numFmtId="3" fontId="4" fillId="34" borderId="15" xfId="57" applyNumberFormat="1" applyFont="1" applyFill="1" applyBorder="1" applyAlignment="1">
      <alignment horizontal="right"/>
    </xf>
    <xf numFmtId="0" fontId="4" fillId="0" borderId="16" xfId="0" applyFont="1" applyBorder="1" applyAlignment="1">
      <alignment horizontal="center"/>
    </xf>
    <xf numFmtId="3" fontId="3" fillId="0" borderId="17" xfId="57" applyNumberFormat="1" applyFont="1" applyBorder="1" applyAlignment="1">
      <alignment horizontal="right"/>
    </xf>
    <xf numFmtId="0" fontId="4" fillId="34" borderId="16" xfId="0" applyFont="1" applyFill="1" applyBorder="1" applyAlignment="1">
      <alignment horizontal="center"/>
    </xf>
    <xf numFmtId="3" fontId="4" fillId="34" borderId="17" xfId="57" applyNumberFormat="1" applyFont="1" applyFill="1" applyBorder="1" applyAlignment="1">
      <alignment horizontal="right"/>
    </xf>
    <xf numFmtId="3" fontId="4" fillId="0" borderId="17" xfId="57" applyNumberFormat="1" applyFont="1" applyBorder="1" applyAlignment="1">
      <alignment horizontal="right"/>
    </xf>
    <xf numFmtId="0" fontId="4" fillId="34" borderId="18" xfId="0" applyFont="1" applyFill="1" applyBorder="1" applyAlignment="1">
      <alignment horizontal="center"/>
    </xf>
    <xf numFmtId="3" fontId="4" fillId="34" borderId="19" xfId="57" applyNumberFormat="1" applyFont="1" applyFill="1" applyBorder="1" applyAlignment="1">
      <alignment horizontal="right"/>
    </xf>
    <xf numFmtId="3" fontId="4" fillId="0" borderId="19" xfId="57" applyNumberFormat="1" applyFont="1" applyBorder="1" applyAlignment="1">
      <alignment horizontal="right"/>
    </xf>
    <xf numFmtId="0" fontId="4" fillId="34" borderId="17" xfId="0" applyFont="1" applyFill="1" applyBorder="1" applyAlignment="1">
      <alignment horizontal="center"/>
    </xf>
    <xf numFmtId="164" fontId="4" fillId="34" borderId="17" xfId="57" applyNumberFormat="1" applyFont="1" applyFill="1" applyBorder="1" applyAlignment="1">
      <alignment horizontal="right"/>
    </xf>
    <xf numFmtId="164" fontId="4" fillId="34" borderId="12" xfId="57" applyNumberFormat="1" applyFont="1" applyFill="1" applyBorder="1" applyAlignment="1">
      <alignment horizontal="right"/>
    </xf>
    <xf numFmtId="0" fontId="4" fillId="33" borderId="19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3" fontId="3" fillId="0" borderId="20" xfId="57" applyNumberFormat="1" applyFont="1" applyBorder="1" applyAlignment="1">
      <alignment horizontal="right"/>
    </xf>
    <xf numFmtId="3" fontId="4" fillId="34" borderId="21" xfId="57" applyNumberFormat="1" applyFont="1" applyFill="1" applyBorder="1" applyAlignment="1">
      <alignment horizontal="right"/>
    </xf>
    <xf numFmtId="3" fontId="3" fillId="0" borderId="22" xfId="57" applyNumberFormat="1" applyFont="1" applyBorder="1" applyAlignment="1">
      <alignment horizontal="right"/>
    </xf>
    <xf numFmtId="3" fontId="3" fillId="34" borderId="23" xfId="57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center"/>
    </xf>
    <xf numFmtId="3" fontId="3" fillId="0" borderId="23" xfId="57" applyNumberFormat="1" applyFont="1" applyBorder="1" applyAlignment="1">
      <alignment horizontal="right"/>
    </xf>
    <xf numFmtId="3" fontId="4" fillId="34" borderId="23" xfId="57" applyNumberFormat="1" applyFont="1" applyFill="1" applyBorder="1" applyAlignment="1">
      <alignment horizontal="right"/>
    </xf>
    <xf numFmtId="0" fontId="4" fillId="0" borderId="24" xfId="0" applyFont="1" applyBorder="1" applyAlignment="1">
      <alignment horizontal="center"/>
    </xf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0" fontId="4" fillId="0" borderId="25" xfId="0" applyFont="1" applyBorder="1" applyAlignment="1">
      <alignment horizontal="center"/>
    </xf>
    <xf numFmtId="3" fontId="3" fillId="0" borderId="26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 horizontal="right"/>
    </xf>
    <xf numFmtId="0" fontId="4" fillId="33" borderId="15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164" fontId="3" fillId="34" borderId="19" xfId="57" applyNumberFormat="1" applyFont="1" applyFill="1" applyBorder="1" applyAlignment="1">
      <alignment horizontal="right"/>
    </xf>
    <xf numFmtId="0" fontId="4" fillId="34" borderId="13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left"/>
    </xf>
    <xf numFmtId="0" fontId="5" fillId="34" borderId="29" xfId="0" applyFont="1" applyFill="1" applyBorder="1" applyAlignment="1">
      <alignment horizontal="left"/>
    </xf>
    <xf numFmtId="0" fontId="5" fillId="34" borderId="30" xfId="0" applyFont="1" applyFill="1" applyBorder="1" applyAlignment="1">
      <alignment horizontal="left"/>
    </xf>
    <xf numFmtId="164" fontId="3" fillId="34" borderId="12" xfId="57" applyNumberFormat="1" applyFont="1" applyFill="1" applyBorder="1" applyAlignment="1">
      <alignment horizontal="right"/>
    </xf>
    <xf numFmtId="164" fontId="3" fillId="0" borderId="17" xfId="57" applyNumberFormat="1" applyFont="1" applyBorder="1" applyAlignment="1">
      <alignment horizontal="right"/>
    </xf>
    <xf numFmtId="164" fontId="3" fillId="34" borderId="17" xfId="57" applyNumberFormat="1" applyFont="1" applyFill="1" applyBorder="1" applyAlignment="1">
      <alignment horizontal="right"/>
    </xf>
    <xf numFmtId="0" fontId="4" fillId="34" borderId="19" xfId="0" applyFont="1" applyFill="1" applyBorder="1" applyAlignment="1">
      <alignment horizontal="center"/>
    </xf>
    <xf numFmtId="164" fontId="3" fillId="0" borderId="19" xfId="57" applyNumberFormat="1" applyFont="1" applyBorder="1" applyAlignment="1">
      <alignment horizontal="right"/>
    </xf>
    <xf numFmtId="164" fontId="4" fillId="34" borderId="12" xfId="57" applyNumberFormat="1" applyFont="1" applyFill="1" applyBorder="1" applyAlignment="1">
      <alignment/>
    </xf>
    <xf numFmtId="164" fontId="3" fillId="0" borderId="17" xfId="57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3" fontId="3" fillId="35" borderId="17" xfId="57" applyNumberFormat="1" applyFont="1" applyFill="1" applyBorder="1" applyAlignment="1">
      <alignment horizontal="right"/>
    </xf>
    <xf numFmtId="3" fontId="3" fillId="0" borderId="23" xfId="57" applyNumberFormat="1" applyFont="1" applyBorder="1" applyAlignment="1">
      <alignment horizontal="right"/>
    </xf>
    <xf numFmtId="3" fontId="3" fillId="0" borderId="22" xfId="57" applyNumberFormat="1" applyFont="1" applyBorder="1" applyAlignment="1">
      <alignment horizontal="right"/>
    </xf>
    <xf numFmtId="3" fontId="3" fillId="35" borderId="23" xfId="57" applyNumberFormat="1" applyFont="1" applyFill="1" applyBorder="1" applyAlignment="1">
      <alignment horizontal="right"/>
    </xf>
    <xf numFmtId="0" fontId="9" fillId="0" borderId="29" xfId="0" applyFont="1" applyBorder="1" applyAlignment="1">
      <alignment horizontal="left"/>
    </xf>
    <xf numFmtId="0" fontId="13" fillId="0" borderId="0" xfId="0" applyFont="1" applyAlignment="1">
      <alignment/>
    </xf>
    <xf numFmtId="164" fontId="3" fillId="34" borderId="31" xfId="57" applyNumberFormat="1" applyFont="1" applyFill="1" applyBorder="1" applyAlignment="1">
      <alignment horizontal="right"/>
    </xf>
    <xf numFmtId="164" fontId="3" fillId="34" borderId="31" xfId="57" applyNumberFormat="1" applyFont="1" applyFill="1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164" fontId="3" fillId="34" borderId="13" xfId="57" applyNumberFormat="1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164" fontId="3" fillId="34" borderId="12" xfId="57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29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3" fontId="4" fillId="33" borderId="31" xfId="0" applyNumberFormat="1" applyFont="1" applyFill="1" applyBorder="1" applyAlignment="1">
      <alignment horizontal="center"/>
    </xf>
    <xf numFmtId="3" fontId="4" fillId="33" borderId="32" xfId="0" applyNumberFormat="1" applyFont="1" applyFill="1" applyBorder="1" applyAlignment="1">
      <alignment horizontal="center"/>
    </xf>
    <xf numFmtId="3" fontId="4" fillId="33" borderId="33" xfId="0" applyNumberFormat="1" applyFont="1" applyFill="1" applyBorder="1" applyAlignment="1">
      <alignment horizontal="center"/>
    </xf>
    <xf numFmtId="0" fontId="11" fillId="34" borderId="15" xfId="0" applyFont="1" applyFill="1" applyBorder="1" applyAlignment="1">
      <alignment horizontal="left"/>
    </xf>
    <xf numFmtId="3" fontId="4" fillId="34" borderId="14" xfId="57" applyNumberFormat="1" applyFont="1" applyFill="1" applyBorder="1" applyAlignment="1">
      <alignment horizontal="right"/>
    </xf>
    <xf numFmtId="3" fontId="4" fillId="34" borderId="35" xfId="57" applyNumberFormat="1" applyFont="1" applyFill="1" applyBorder="1" applyAlignment="1">
      <alignment horizontal="right"/>
    </xf>
    <xf numFmtId="3" fontId="4" fillId="34" borderId="36" xfId="57" applyNumberFormat="1" applyFont="1" applyFill="1" applyBorder="1" applyAlignment="1">
      <alignment horizontal="right"/>
    </xf>
    <xf numFmtId="0" fontId="5" fillId="0" borderId="17" xfId="0" applyFont="1" applyBorder="1" applyAlignment="1">
      <alignment horizontal="left"/>
    </xf>
    <xf numFmtId="3" fontId="3" fillId="0" borderId="17" xfId="57" applyNumberFormat="1" applyFont="1" applyBorder="1" applyAlignment="1">
      <alignment horizontal="right"/>
    </xf>
    <xf numFmtId="0" fontId="11" fillId="34" borderId="17" xfId="0" applyFont="1" applyFill="1" applyBorder="1" applyAlignment="1">
      <alignment horizontal="left"/>
    </xf>
    <xf numFmtId="3" fontId="4" fillId="34" borderId="16" xfId="57" applyNumberFormat="1" applyFont="1" applyFill="1" applyBorder="1" applyAlignment="1">
      <alignment horizontal="right"/>
    </xf>
    <xf numFmtId="3" fontId="4" fillId="34" borderId="37" xfId="57" applyNumberFormat="1" applyFont="1" applyFill="1" applyBorder="1" applyAlignment="1">
      <alignment horizontal="right"/>
    </xf>
    <xf numFmtId="3" fontId="4" fillId="34" borderId="38" xfId="57" applyNumberFormat="1" applyFont="1" applyFill="1" applyBorder="1" applyAlignment="1">
      <alignment horizontal="right"/>
    </xf>
    <xf numFmtId="3" fontId="4" fillId="34" borderId="17" xfId="57" applyNumberFormat="1" applyFont="1" applyFill="1" applyBorder="1" applyAlignment="1">
      <alignment horizontal="right"/>
    </xf>
    <xf numFmtId="0" fontId="12" fillId="0" borderId="17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3" fontId="4" fillId="0" borderId="17" xfId="57" applyNumberFormat="1" applyFont="1" applyBorder="1" applyAlignment="1">
      <alignment horizontal="right"/>
    </xf>
    <xf numFmtId="0" fontId="11" fillId="34" borderId="19" xfId="0" applyFont="1" applyFill="1" applyBorder="1" applyAlignment="1">
      <alignment horizontal="left"/>
    </xf>
    <xf numFmtId="3" fontId="4" fillId="34" borderId="19" xfId="57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4" fillId="33" borderId="1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/>
    </xf>
    <xf numFmtId="3" fontId="4" fillId="34" borderId="15" xfId="57" applyNumberFormat="1" applyFont="1" applyFill="1" applyBorder="1" applyAlignment="1">
      <alignment horizontal="right"/>
    </xf>
    <xf numFmtId="0" fontId="12" fillId="34" borderId="17" xfId="0" applyFont="1" applyFill="1" applyBorder="1" applyAlignment="1">
      <alignment horizontal="left"/>
    </xf>
    <xf numFmtId="3" fontId="3" fillId="34" borderId="17" xfId="57" applyNumberFormat="1" applyFont="1" applyFill="1" applyBorder="1" applyAlignment="1">
      <alignment horizontal="right"/>
    </xf>
    <xf numFmtId="0" fontId="5" fillId="34" borderId="17" xfId="0" applyFont="1" applyFill="1" applyBorder="1" applyAlignment="1">
      <alignment horizontal="left"/>
    </xf>
    <xf numFmtId="0" fontId="11" fillId="34" borderId="17" xfId="0" applyFont="1" applyFill="1" applyBorder="1" applyAlignment="1">
      <alignment horizontal="left" vertical="center"/>
    </xf>
    <xf numFmtId="3" fontId="3" fillId="0" borderId="17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/>
    </xf>
    <xf numFmtId="3" fontId="3" fillId="0" borderId="19" xfId="0" applyNumberFormat="1" applyFont="1" applyBorder="1" applyAlignment="1">
      <alignment horizontal="right"/>
    </xf>
    <xf numFmtId="0" fontId="11" fillId="34" borderId="12" xfId="0" applyFont="1" applyFill="1" applyBorder="1" applyAlignment="1">
      <alignment horizontal="left"/>
    </xf>
    <xf numFmtId="164" fontId="4" fillId="34" borderId="14" xfId="57" applyNumberFormat="1" applyFont="1" applyFill="1" applyBorder="1" applyAlignment="1">
      <alignment horizontal="right"/>
    </xf>
    <xf numFmtId="164" fontId="4" fillId="34" borderId="35" xfId="57" applyNumberFormat="1" applyFont="1" applyFill="1" applyBorder="1" applyAlignment="1">
      <alignment horizontal="right"/>
    </xf>
    <xf numFmtId="164" fontId="4" fillId="34" borderId="36" xfId="57" applyNumberFormat="1" applyFont="1" applyFill="1" applyBorder="1" applyAlignment="1">
      <alignment horizontal="right"/>
    </xf>
    <xf numFmtId="0" fontId="5" fillId="34" borderId="12" xfId="0" applyFont="1" applyFill="1" applyBorder="1" applyAlignment="1">
      <alignment horizontal="left"/>
    </xf>
    <xf numFmtId="0" fontId="5" fillId="34" borderId="31" xfId="0" applyFont="1" applyFill="1" applyBorder="1" applyAlignment="1">
      <alignment horizontal="left"/>
    </xf>
    <xf numFmtId="0" fontId="5" fillId="34" borderId="32" xfId="0" applyFont="1" applyFill="1" applyBorder="1" applyAlignment="1">
      <alignment horizontal="left"/>
    </xf>
    <xf numFmtId="0" fontId="5" fillId="34" borderId="3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64" fontId="3" fillId="34" borderId="32" xfId="57" applyNumberFormat="1" applyFont="1" applyFill="1" applyBorder="1" applyAlignment="1">
      <alignment horizontal="right"/>
    </xf>
    <xf numFmtId="164" fontId="3" fillId="34" borderId="33" xfId="57" applyNumberFormat="1" applyFont="1" applyFill="1" applyBorder="1" applyAlignment="1">
      <alignment horizontal="right"/>
    </xf>
    <xf numFmtId="164" fontId="3" fillId="34" borderId="28" xfId="57" applyNumberFormat="1" applyFont="1" applyFill="1" applyBorder="1" applyAlignment="1">
      <alignment horizontal="right"/>
    </xf>
    <xf numFmtId="164" fontId="3" fillId="34" borderId="29" xfId="57" applyNumberFormat="1" applyFont="1" applyFill="1" applyBorder="1" applyAlignment="1">
      <alignment horizontal="right"/>
    </xf>
    <xf numFmtId="164" fontId="3" fillId="34" borderId="30" xfId="57" applyNumberFormat="1" applyFont="1" applyFill="1" applyBorder="1" applyAlignment="1">
      <alignment horizontal="right"/>
    </xf>
    <xf numFmtId="0" fontId="5" fillId="34" borderId="13" xfId="0" applyFont="1" applyFill="1" applyBorder="1" applyAlignment="1">
      <alignment horizontal="left"/>
    </xf>
    <xf numFmtId="164" fontId="4" fillId="34" borderId="16" xfId="57" applyNumberFormat="1" applyFont="1" applyFill="1" applyBorder="1" applyAlignment="1">
      <alignment horizontal="right"/>
    </xf>
    <xf numFmtId="164" fontId="4" fillId="34" borderId="37" xfId="57" applyNumberFormat="1" applyFont="1" applyFill="1" applyBorder="1" applyAlignment="1">
      <alignment horizontal="right"/>
    </xf>
    <xf numFmtId="164" fontId="4" fillId="34" borderId="38" xfId="57" applyNumberFormat="1" applyFont="1" applyFill="1" applyBorder="1" applyAlignment="1">
      <alignment horizontal="right"/>
    </xf>
    <xf numFmtId="164" fontId="3" fillId="34" borderId="16" xfId="57" applyNumberFormat="1" applyFont="1" applyFill="1" applyBorder="1" applyAlignment="1">
      <alignment horizontal="right"/>
    </xf>
    <xf numFmtId="164" fontId="3" fillId="34" borderId="37" xfId="57" applyNumberFormat="1" applyFont="1" applyFill="1" applyBorder="1" applyAlignment="1">
      <alignment horizontal="right"/>
    </xf>
    <xf numFmtId="164" fontId="3" fillId="34" borderId="38" xfId="57" applyNumberFormat="1" applyFont="1" applyFill="1" applyBorder="1" applyAlignment="1">
      <alignment horizontal="right"/>
    </xf>
    <xf numFmtId="0" fontId="4" fillId="34" borderId="17" xfId="0" applyFont="1" applyFill="1" applyBorder="1" applyAlignment="1">
      <alignment horizontal="center"/>
    </xf>
    <xf numFmtId="0" fontId="11" fillId="34" borderId="16" xfId="0" applyFont="1" applyFill="1" applyBorder="1" applyAlignment="1">
      <alignment horizontal="left"/>
    </xf>
    <xf numFmtId="0" fontId="11" fillId="34" borderId="37" xfId="0" applyFont="1" applyFill="1" applyBorder="1" applyAlignment="1">
      <alignment horizontal="left"/>
    </xf>
    <xf numFmtId="0" fontId="11" fillId="34" borderId="38" xfId="0" applyFont="1" applyFill="1" applyBorder="1" applyAlignment="1">
      <alignment horizontal="left"/>
    </xf>
    <xf numFmtId="0" fontId="11" fillId="0" borderId="44" xfId="0" applyFont="1" applyBorder="1" applyAlignment="1">
      <alignment horizontal="center"/>
    </xf>
    <xf numFmtId="0" fontId="5" fillId="34" borderId="19" xfId="0" applyFont="1" applyFill="1" applyBorder="1" applyAlignment="1">
      <alignment horizontal="left"/>
    </xf>
    <xf numFmtId="164" fontId="3" fillId="34" borderId="18" xfId="57" applyNumberFormat="1" applyFont="1" applyFill="1" applyBorder="1" applyAlignment="1">
      <alignment horizontal="right"/>
    </xf>
    <xf numFmtId="164" fontId="3" fillId="34" borderId="42" xfId="57" applyNumberFormat="1" applyFont="1" applyFill="1" applyBorder="1" applyAlignment="1">
      <alignment horizontal="right"/>
    </xf>
    <xf numFmtId="164" fontId="3" fillId="34" borderId="43" xfId="57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164" fontId="3" fillId="0" borderId="17" xfId="57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11" fillId="0" borderId="19" xfId="0" applyFont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7"/>
  <sheetViews>
    <sheetView tabSelected="1" zoomScale="115" zoomScaleNormal="115" zoomScalePageLayoutView="0" workbookViewId="0" topLeftCell="A127">
      <selection activeCell="U156" sqref="U156"/>
    </sheetView>
  </sheetViews>
  <sheetFormatPr defaultColWidth="9.140625" defaultRowHeight="12.75"/>
  <cols>
    <col min="1" max="1" width="5.421875" style="1" customWidth="1"/>
    <col min="2" max="18" width="3.28125" style="1" customWidth="1"/>
    <col min="19" max="19" width="12.00390625" style="1" customWidth="1"/>
    <col min="20" max="20" width="13.140625" style="1" customWidth="1"/>
  </cols>
  <sheetData>
    <row r="1" spans="2:20" ht="12.75">
      <c r="B1" s="2" t="s">
        <v>0</v>
      </c>
      <c r="C1" s="2" t="s">
        <v>1</v>
      </c>
      <c r="D1" s="2" t="s">
        <v>1</v>
      </c>
      <c r="E1" s="2" t="s">
        <v>2</v>
      </c>
      <c r="F1" s="2" t="s">
        <v>110</v>
      </c>
      <c r="G1" s="2" t="s">
        <v>111</v>
      </c>
      <c r="H1" s="2" t="s">
        <v>0</v>
      </c>
      <c r="I1" s="2" t="s">
        <v>112</v>
      </c>
      <c r="J1" s="2" t="s">
        <v>107</v>
      </c>
      <c r="K1" s="2" t="s">
        <v>0</v>
      </c>
      <c r="L1" s="2" t="s">
        <v>107</v>
      </c>
      <c r="M1" s="2" t="s">
        <v>0</v>
      </c>
      <c r="N1" s="2" t="s">
        <v>106</v>
      </c>
      <c r="O1" s="2"/>
      <c r="P1" s="2"/>
      <c r="Q1" s="2"/>
      <c r="R1" s="2"/>
      <c r="T1" s="1">
        <v>1</v>
      </c>
    </row>
    <row r="2" spans="1:18" ht="12.75">
      <c r="A2" s="74" t="s">
        <v>108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14" spans="1:20" s="63" customFormat="1" ht="20.25">
      <c r="A14" s="75" t="s">
        <v>4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</row>
    <row r="15" spans="1:20" s="63" customFormat="1" ht="20.25">
      <c r="A15" s="75" t="s">
        <v>5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</row>
    <row r="17" spans="1:14" ht="18">
      <c r="A17" s="3"/>
      <c r="B17" s="3"/>
      <c r="C17" s="3"/>
      <c r="D17" s="3"/>
      <c r="E17" s="3"/>
      <c r="F17" s="3"/>
      <c r="G17" s="3"/>
      <c r="H17" s="3"/>
      <c r="I17" s="3"/>
      <c r="K17" s="4">
        <v>2</v>
      </c>
      <c r="L17" s="4">
        <v>0</v>
      </c>
      <c r="M17" s="4">
        <v>0</v>
      </c>
      <c r="N17" s="4">
        <v>9</v>
      </c>
    </row>
    <row r="24" spans="1:20" ht="18">
      <c r="A24" s="76" t="s">
        <v>113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</row>
    <row r="25" spans="1:20" ht="12.75">
      <c r="A25" s="77" t="s">
        <v>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</row>
    <row r="32" spans="1:20" ht="18">
      <c r="A32" s="76" t="s">
        <v>119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</row>
    <row r="33" spans="1:20" ht="12.75">
      <c r="A33" s="77" t="s">
        <v>7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</row>
    <row r="44" spans="1:19" ht="14.25">
      <c r="A44" s="5" t="s">
        <v>8</v>
      </c>
      <c r="C44" s="78" t="s">
        <v>115</v>
      </c>
      <c r="D44" s="78"/>
      <c r="E44" s="78"/>
      <c r="F44" s="78"/>
      <c r="G44" s="78"/>
      <c r="H44" s="78"/>
      <c r="I44" s="78"/>
      <c r="J44" s="78"/>
      <c r="N44" s="79" t="s">
        <v>120</v>
      </c>
      <c r="O44" s="79"/>
      <c r="P44" s="79"/>
      <c r="Q44" s="79"/>
      <c r="R44" s="79"/>
      <c r="S44" s="79"/>
    </row>
    <row r="45" spans="14:19" ht="15">
      <c r="N45" s="80" t="s">
        <v>9</v>
      </c>
      <c r="O45" s="80"/>
      <c r="P45" s="80"/>
      <c r="Q45" s="80"/>
      <c r="R45" s="80"/>
      <c r="S45" s="80"/>
    </row>
    <row r="46" spans="14:19" ht="15">
      <c r="N46" s="81" t="s">
        <v>10</v>
      </c>
      <c r="O46" s="81"/>
      <c r="P46" s="81"/>
      <c r="Q46" s="81"/>
      <c r="R46" s="81"/>
      <c r="S46" s="81"/>
    </row>
    <row r="48" spans="11:12" ht="12.75">
      <c r="K48" s="82" t="s">
        <v>11</v>
      </c>
      <c r="L48" s="82"/>
    </row>
    <row r="52" spans="2:20" ht="12.75">
      <c r="B52" s="2" t="s">
        <v>0</v>
      </c>
      <c r="C52" s="2" t="s">
        <v>1</v>
      </c>
      <c r="D52" s="2" t="s">
        <v>1</v>
      </c>
      <c r="E52" s="2" t="s">
        <v>2</v>
      </c>
      <c r="F52" s="2" t="s">
        <v>110</v>
      </c>
      <c r="G52" s="2" t="s">
        <v>111</v>
      </c>
      <c r="H52" s="2" t="s">
        <v>0</v>
      </c>
      <c r="I52" s="2" t="s">
        <v>112</v>
      </c>
      <c r="J52" s="2" t="s">
        <v>107</v>
      </c>
      <c r="K52" s="2" t="s">
        <v>0</v>
      </c>
      <c r="L52" s="2" t="s">
        <v>107</v>
      </c>
      <c r="M52" s="2" t="s">
        <v>0</v>
      </c>
      <c r="N52" s="2" t="s">
        <v>106</v>
      </c>
      <c r="O52" s="2"/>
      <c r="P52" s="2"/>
      <c r="Q52" s="2"/>
      <c r="R52" s="2"/>
      <c r="T52" s="1">
        <v>2</v>
      </c>
    </row>
    <row r="53" spans="1:18" ht="12.75">
      <c r="A53" s="74" t="s">
        <v>3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</row>
    <row r="56" spans="1:20" ht="15">
      <c r="A56" s="83" t="s">
        <v>12</v>
      </c>
      <c r="B56" s="83"/>
      <c r="C56" s="83"/>
      <c r="D56" s="83"/>
      <c r="E56" s="83"/>
      <c r="F56" s="83"/>
      <c r="G56" s="83"/>
      <c r="H56" s="62" t="s">
        <v>113</v>
      </c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</row>
    <row r="58" spans="1:20" ht="15">
      <c r="A58" s="83" t="s">
        <v>13</v>
      </c>
      <c r="B58" s="83"/>
      <c r="C58" s="83"/>
      <c r="D58" s="83"/>
      <c r="E58" s="83"/>
      <c r="F58" s="6"/>
      <c r="G58" s="6"/>
      <c r="H58" s="84" t="s">
        <v>119</v>
      </c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</row>
    <row r="60" spans="1:20" ht="15.75">
      <c r="A60" s="85" t="s">
        <v>14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</row>
    <row r="61" spans="1:20" ht="15.75">
      <c r="A61" s="85" t="s">
        <v>15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</row>
    <row r="63" spans="11:20" ht="12.75">
      <c r="K63" s="7">
        <v>2</v>
      </c>
      <c r="L63" s="7">
        <v>0</v>
      </c>
      <c r="M63" s="7">
        <v>0</v>
      </c>
      <c r="N63" s="7">
        <v>9</v>
      </c>
      <c r="O63" s="86" t="s">
        <v>16</v>
      </c>
      <c r="P63" s="87"/>
      <c r="T63" s="88" t="s">
        <v>17</v>
      </c>
    </row>
    <row r="64" ht="13.5" thickBot="1">
      <c r="T64" s="88"/>
    </row>
    <row r="65" spans="1:20" ht="12.75">
      <c r="A65" s="8" t="s">
        <v>18</v>
      </c>
      <c r="B65" s="89" t="s">
        <v>109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1"/>
      <c r="O65" s="95" t="s">
        <v>19</v>
      </c>
      <c r="P65" s="96"/>
      <c r="Q65" s="96"/>
      <c r="R65" s="97"/>
      <c r="S65" s="8" t="s">
        <v>20</v>
      </c>
      <c r="T65" s="9" t="s">
        <v>21</v>
      </c>
    </row>
    <row r="66" spans="1:20" ht="12.75">
      <c r="A66" s="10" t="s">
        <v>22</v>
      </c>
      <c r="B66" s="92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4"/>
      <c r="O66" s="98"/>
      <c r="P66" s="99"/>
      <c r="Q66" s="99"/>
      <c r="R66" s="100"/>
      <c r="S66" s="10" t="s">
        <v>23</v>
      </c>
      <c r="T66" s="11"/>
    </row>
    <row r="67" spans="1:20" ht="13.5" thickBot="1">
      <c r="A67" s="12" t="s">
        <v>24</v>
      </c>
      <c r="B67" s="101" t="s">
        <v>25</v>
      </c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3"/>
      <c r="O67" s="104" t="s">
        <v>26</v>
      </c>
      <c r="P67" s="105"/>
      <c r="Q67" s="105"/>
      <c r="R67" s="106"/>
      <c r="S67" s="13" t="s">
        <v>27</v>
      </c>
      <c r="T67" s="13" t="s">
        <v>28</v>
      </c>
    </row>
    <row r="68" spans="1:20" ht="18.75" customHeight="1">
      <c r="A68" s="14">
        <v>1</v>
      </c>
      <c r="B68" s="107" t="s">
        <v>29</v>
      </c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8">
        <f>SUM(O69:O71)</f>
        <v>112</v>
      </c>
      <c r="P68" s="109"/>
      <c r="Q68" s="109"/>
      <c r="R68" s="110"/>
      <c r="S68" s="15">
        <v>112</v>
      </c>
      <c r="T68" s="16">
        <f>SUM(T69:T71)</f>
        <v>68</v>
      </c>
    </row>
    <row r="69" spans="1:20" ht="18.75" customHeight="1">
      <c r="A69" s="17">
        <v>2</v>
      </c>
      <c r="B69" s="111" t="s">
        <v>30</v>
      </c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2">
        <v>0</v>
      </c>
      <c r="P69" s="112"/>
      <c r="Q69" s="112"/>
      <c r="R69" s="112"/>
      <c r="S69" s="18">
        <v>0</v>
      </c>
      <c r="T69" s="18">
        <v>0</v>
      </c>
    </row>
    <row r="70" spans="1:20" ht="18.75" customHeight="1">
      <c r="A70" s="17">
        <v>3</v>
      </c>
      <c r="B70" s="111" t="s">
        <v>31</v>
      </c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2">
        <v>112</v>
      </c>
      <c r="P70" s="112"/>
      <c r="Q70" s="112"/>
      <c r="R70" s="112"/>
      <c r="S70" s="18">
        <v>112</v>
      </c>
      <c r="T70" s="18">
        <v>68</v>
      </c>
    </row>
    <row r="71" spans="1:20" ht="18.75" customHeight="1">
      <c r="A71" s="17">
        <v>4</v>
      </c>
      <c r="B71" s="111" t="s">
        <v>32</v>
      </c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2">
        <v>0</v>
      </c>
      <c r="P71" s="112"/>
      <c r="Q71" s="112"/>
      <c r="R71" s="112"/>
      <c r="S71" s="18">
        <v>0</v>
      </c>
      <c r="T71" s="18">
        <v>0</v>
      </c>
    </row>
    <row r="72" spans="1:20" ht="18.75" customHeight="1">
      <c r="A72" s="19">
        <v>5</v>
      </c>
      <c r="B72" s="113" t="s">
        <v>33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4">
        <f>SUM(O73:O76)</f>
        <v>1615</v>
      </c>
      <c r="P72" s="115"/>
      <c r="Q72" s="115"/>
      <c r="R72" s="116"/>
      <c r="S72" s="21">
        <v>1640</v>
      </c>
      <c r="T72" s="20">
        <f>SUM(T73:T76)</f>
        <v>926</v>
      </c>
    </row>
    <row r="73" spans="1:20" ht="18.75" customHeight="1">
      <c r="A73" s="17">
        <v>6</v>
      </c>
      <c r="B73" s="111" t="s">
        <v>34</v>
      </c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2">
        <v>0</v>
      </c>
      <c r="P73" s="112"/>
      <c r="Q73" s="112"/>
      <c r="R73" s="112"/>
      <c r="S73" s="18">
        <v>0</v>
      </c>
      <c r="T73" s="58">
        <v>0</v>
      </c>
    </row>
    <row r="74" spans="1:20" ht="18.75" customHeight="1">
      <c r="A74" s="17">
        <v>7</v>
      </c>
      <c r="B74" s="111" t="s">
        <v>35</v>
      </c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2">
        <v>0</v>
      </c>
      <c r="P74" s="112"/>
      <c r="Q74" s="112"/>
      <c r="R74" s="112"/>
      <c r="S74" s="18">
        <v>0</v>
      </c>
      <c r="T74" s="18">
        <v>0</v>
      </c>
    </row>
    <row r="75" spans="1:20" ht="18.75" customHeight="1">
      <c r="A75" s="17">
        <v>8</v>
      </c>
      <c r="B75" s="111" t="s">
        <v>36</v>
      </c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2">
        <v>0</v>
      </c>
      <c r="P75" s="112"/>
      <c r="Q75" s="112"/>
      <c r="R75" s="112"/>
      <c r="S75" s="18">
        <v>0</v>
      </c>
      <c r="T75" s="18">
        <v>0</v>
      </c>
    </row>
    <row r="76" spans="1:20" ht="18.75" customHeight="1">
      <c r="A76" s="17">
        <v>9</v>
      </c>
      <c r="B76" s="111" t="s">
        <v>37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2">
        <v>1615</v>
      </c>
      <c r="P76" s="112"/>
      <c r="Q76" s="112"/>
      <c r="R76" s="112"/>
      <c r="S76" s="18">
        <v>1640</v>
      </c>
      <c r="T76" s="18">
        <v>926</v>
      </c>
    </row>
    <row r="77" spans="1:20" ht="18.75" customHeight="1">
      <c r="A77" s="19">
        <v>10</v>
      </c>
      <c r="B77" s="113" t="s">
        <v>38</v>
      </c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7">
        <f>SUM(O68+O72)</f>
        <v>1727</v>
      </c>
      <c r="P77" s="117"/>
      <c r="Q77" s="117"/>
      <c r="R77" s="117"/>
      <c r="S77" s="21">
        <v>1752</v>
      </c>
      <c r="T77" s="20">
        <f>SUM(T68+T72)</f>
        <v>994</v>
      </c>
    </row>
    <row r="78" spans="1:20" ht="18.75" customHeight="1">
      <c r="A78" s="19">
        <v>11</v>
      </c>
      <c r="B78" s="113" t="s">
        <v>39</v>
      </c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7">
        <f>SUM(O79:O83)</f>
        <v>1474</v>
      </c>
      <c r="P78" s="117"/>
      <c r="Q78" s="117"/>
      <c r="R78" s="117"/>
      <c r="S78" s="21">
        <v>1474</v>
      </c>
      <c r="T78" s="20">
        <f>SUM(T79:T83)</f>
        <v>786</v>
      </c>
    </row>
    <row r="79" spans="1:20" ht="18.75" customHeight="1">
      <c r="A79" s="17">
        <v>12</v>
      </c>
      <c r="B79" s="118" t="s">
        <v>40</v>
      </c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2"/>
      <c r="P79" s="112"/>
      <c r="Q79" s="112"/>
      <c r="R79" s="112"/>
      <c r="S79" s="18"/>
      <c r="T79" s="18"/>
    </row>
    <row r="80" spans="1:20" ht="18.75" customHeight="1">
      <c r="A80" s="17">
        <v>13</v>
      </c>
      <c r="B80" s="118" t="s">
        <v>41</v>
      </c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2">
        <v>525</v>
      </c>
      <c r="P80" s="112"/>
      <c r="Q80" s="112"/>
      <c r="R80" s="112"/>
      <c r="S80" s="18">
        <v>525</v>
      </c>
      <c r="T80" s="18">
        <v>1474</v>
      </c>
    </row>
    <row r="81" spans="1:20" ht="18.75" customHeight="1">
      <c r="A81" s="17">
        <v>14</v>
      </c>
      <c r="B81" s="118" t="s">
        <v>42</v>
      </c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2"/>
      <c r="P81" s="112"/>
      <c r="Q81" s="112"/>
      <c r="R81" s="112"/>
      <c r="S81" s="18"/>
      <c r="T81" s="18"/>
    </row>
    <row r="82" spans="1:20" ht="18.75" customHeight="1">
      <c r="A82" s="17">
        <v>15</v>
      </c>
      <c r="B82" s="119" t="s">
        <v>43</v>
      </c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1"/>
      <c r="O82" s="112">
        <v>942</v>
      </c>
      <c r="P82" s="112"/>
      <c r="Q82" s="112"/>
      <c r="R82" s="112"/>
      <c r="S82" s="18">
        <v>942</v>
      </c>
      <c r="T82" s="18">
        <v>-861</v>
      </c>
    </row>
    <row r="83" spans="1:20" ht="18.75" customHeight="1">
      <c r="A83" s="17">
        <v>16</v>
      </c>
      <c r="B83" s="119" t="s">
        <v>44</v>
      </c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1"/>
      <c r="O83" s="112">
        <v>7</v>
      </c>
      <c r="P83" s="112"/>
      <c r="Q83" s="112"/>
      <c r="R83" s="112"/>
      <c r="S83" s="18">
        <v>7</v>
      </c>
      <c r="T83" s="18">
        <v>173</v>
      </c>
    </row>
    <row r="84" spans="1:20" ht="18.75" customHeight="1">
      <c r="A84" s="17">
        <v>17</v>
      </c>
      <c r="B84" s="122" t="s">
        <v>45</v>
      </c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3">
        <v>0</v>
      </c>
      <c r="P84" s="123"/>
      <c r="Q84" s="123"/>
      <c r="R84" s="123"/>
      <c r="S84" s="21">
        <v>0</v>
      </c>
      <c r="T84" s="21">
        <v>0</v>
      </c>
    </row>
    <row r="85" spans="1:20" ht="18.75" customHeight="1">
      <c r="A85" s="17">
        <v>18</v>
      </c>
      <c r="B85" s="122" t="s">
        <v>46</v>
      </c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3">
        <v>0</v>
      </c>
      <c r="P85" s="123"/>
      <c r="Q85" s="123"/>
      <c r="R85" s="123"/>
      <c r="S85" s="21">
        <v>0</v>
      </c>
      <c r="T85" s="21">
        <v>0</v>
      </c>
    </row>
    <row r="86" spans="1:20" ht="18.75" customHeight="1">
      <c r="A86" s="19">
        <v>19</v>
      </c>
      <c r="B86" s="113" t="s">
        <v>47</v>
      </c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7">
        <f>SUM(O87+O88)</f>
        <v>253</v>
      </c>
      <c r="P86" s="117"/>
      <c r="Q86" s="117"/>
      <c r="R86" s="117"/>
      <c r="S86" s="21">
        <v>278</v>
      </c>
      <c r="T86" s="20">
        <f>SUM(T87+T88)</f>
        <v>208</v>
      </c>
    </row>
    <row r="87" spans="1:20" ht="18.75" customHeight="1">
      <c r="A87" s="17">
        <v>20</v>
      </c>
      <c r="B87" s="111" t="s">
        <v>48</v>
      </c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2">
        <v>0</v>
      </c>
      <c r="P87" s="112"/>
      <c r="Q87" s="112"/>
      <c r="R87" s="112"/>
      <c r="S87" s="18">
        <v>0</v>
      </c>
      <c r="T87" s="18">
        <v>0</v>
      </c>
    </row>
    <row r="88" spans="1:20" ht="18.75" customHeight="1">
      <c r="A88" s="17">
        <v>21</v>
      </c>
      <c r="B88" s="111" t="s">
        <v>49</v>
      </c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2">
        <v>253</v>
      </c>
      <c r="P88" s="112"/>
      <c r="Q88" s="112"/>
      <c r="R88" s="112"/>
      <c r="S88" s="18">
        <v>278</v>
      </c>
      <c r="T88" s="18">
        <v>208</v>
      </c>
    </row>
    <row r="89" spans="1:20" ht="18.75" customHeight="1" thickBot="1">
      <c r="A89" s="22">
        <v>22</v>
      </c>
      <c r="B89" s="124" t="s">
        <v>50</v>
      </c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5">
        <f>SUM(O78+O84+O85+O86)</f>
        <v>1727</v>
      </c>
      <c r="P89" s="125"/>
      <c r="Q89" s="125"/>
      <c r="R89" s="125"/>
      <c r="S89" s="24">
        <v>1752</v>
      </c>
      <c r="T89" s="23">
        <f>SUM(T78+T84+T85+T86)</f>
        <v>994</v>
      </c>
    </row>
    <row r="92" spans="1:20" ht="14.25">
      <c r="A92" s="126" t="s">
        <v>8</v>
      </c>
      <c r="B92" s="126"/>
      <c r="C92" s="78" t="s">
        <v>116</v>
      </c>
      <c r="D92" s="78"/>
      <c r="E92" s="78"/>
      <c r="F92" s="78"/>
      <c r="G92" s="78"/>
      <c r="H92" s="78"/>
      <c r="I92" s="78"/>
      <c r="S92" s="79" t="s">
        <v>120</v>
      </c>
      <c r="T92" s="79"/>
    </row>
    <row r="93" spans="19:20" ht="12.75">
      <c r="S93" s="77" t="s">
        <v>51</v>
      </c>
      <c r="T93" s="77"/>
    </row>
    <row r="94" spans="19:20" ht="12.75">
      <c r="S94" s="82" t="s">
        <v>52</v>
      </c>
      <c r="T94" s="82"/>
    </row>
    <row r="96" spans="2:20" ht="12.75">
      <c r="B96" s="2" t="s">
        <v>0</v>
      </c>
      <c r="C96" s="2" t="s">
        <v>1</v>
      </c>
      <c r="D96" s="2" t="s">
        <v>1</v>
      </c>
      <c r="E96" s="2" t="s">
        <v>2</v>
      </c>
      <c r="F96" s="2" t="s">
        <v>110</v>
      </c>
      <c r="G96" s="2" t="s">
        <v>111</v>
      </c>
      <c r="H96" s="2" t="s">
        <v>0</v>
      </c>
      <c r="I96" s="2" t="s">
        <v>112</v>
      </c>
      <c r="J96" s="2" t="s">
        <v>107</v>
      </c>
      <c r="K96" s="2" t="s">
        <v>0</v>
      </c>
      <c r="L96" s="2" t="s">
        <v>107</v>
      </c>
      <c r="M96" s="2" t="s">
        <v>0</v>
      </c>
      <c r="N96" s="2" t="s">
        <v>106</v>
      </c>
      <c r="O96" s="2"/>
      <c r="P96" s="2"/>
      <c r="Q96" s="2"/>
      <c r="R96" s="2"/>
      <c r="T96" s="1">
        <v>3</v>
      </c>
    </row>
    <row r="97" spans="1:18" ht="12.75">
      <c r="A97" s="74" t="s">
        <v>3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</row>
    <row r="100" spans="1:20" ht="15">
      <c r="A100" s="83" t="s">
        <v>12</v>
      </c>
      <c r="B100" s="83"/>
      <c r="C100" s="83"/>
      <c r="D100" s="83"/>
      <c r="E100" s="83"/>
      <c r="F100" s="83"/>
      <c r="G100" s="83"/>
      <c r="H100" s="84" t="s">
        <v>113</v>
      </c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</row>
    <row r="102" spans="1:20" ht="15">
      <c r="A102" s="83" t="s">
        <v>13</v>
      </c>
      <c r="B102" s="83"/>
      <c r="C102" s="83"/>
      <c r="D102" s="83"/>
      <c r="E102" s="83"/>
      <c r="F102" s="6"/>
      <c r="G102" s="6"/>
      <c r="H102" s="84" t="s">
        <v>119</v>
      </c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</row>
    <row r="104" spans="1:20" ht="15.75">
      <c r="A104" s="85" t="s">
        <v>14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</row>
    <row r="105" spans="1:20" ht="15.75">
      <c r="A105" s="85" t="s">
        <v>53</v>
      </c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</row>
    <row r="107" spans="11:20" ht="12.75">
      <c r="K107" s="7">
        <v>2</v>
      </c>
      <c r="L107" s="7">
        <v>0</v>
      </c>
      <c r="M107" s="7">
        <v>0</v>
      </c>
      <c r="N107" s="7">
        <v>9</v>
      </c>
      <c r="O107" s="86" t="s">
        <v>16</v>
      </c>
      <c r="P107" s="87"/>
      <c r="T107" s="88" t="s">
        <v>17</v>
      </c>
    </row>
    <row r="108" ht="13.5" thickBot="1">
      <c r="T108" s="88"/>
    </row>
    <row r="109" spans="1:20" ht="12.75">
      <c r="A109" s="8" t="s">
        <v>18</v>
      </c>
      <c r="B109" s="127" t="s">
        <v>54</v>
      </c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 t="s">
        <v>19</v>
      </c>
      <c r="P109" s="127"/>
      <c r="Q109" s="127"/>
      <c r="R109" s="127"/>
      <c r="S109" s="8" t="s">
        <v>20</v>
      </c>
      <c r="T109" s="129" t="s">
        <v>21</v>
      </c>
    </row>
    <row r="110" spans="1:20" ht="12.75">
      <c r="A110" s="10" t="s">
        <v>22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0" t="s">
        <v>23</v>
      </c>
      <c r="T110" s="130"/>
    </row>
    <row r="111" spans="1:20" ht="13.5" thickBot="1">
      <c r="A111" s="28" t="s">
        <v>24</v>
      </c>
      <c r="B111" s="131" t="s">
        <v>25</v>
      </c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 t="s">
        <v>26</v>
      </c>
      <c r="P111" s="131"/>
      <c r="Q111" s="131"/>
      <c r="R111" s="131"/>
      <c r="S111" s="28" t="s">
        <v>27</v>
      </c>
      <c r="T111" s="28" t="s">
        <v>28</v>
      </c>
    </row>
    <row r="112" spans="1:20" ht="18.75" customHeight="1">
      <c r="A112" s="29">
        <v>1</v>
      </c>
      <c r="B112" s="107" t="s">
        <v>55</v>
      </c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32">
        <f>SUM(O113+O123)</f>
        <v>3203</v>
      </c>
      <c r="P112" s="132"/>
      <c r="Q112" s="132"/>
      <c r="R112" s="132"/>
      <c r="S112" s="30">
        <v>3203</v>
      </c>
      <c r="T112" s="31">
        <f>SUM(T113+T123)</f>
        <v>1523</v>
      </c>
    </row>
    <row r="113" spans="1:20" ht="18.75" customHeight="1">
      <c r="A113" s="25">
        <v>2</v>
      </c>
      <c r="B113" s="133" t="s">
        <v>56</v>
      </c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4">
        <f>SUM(O114+O119+O120+O121+O122)</f>
        <v>3193</v>
      </c>
      <c r="P113" s="134"/>
      <c r="Q113" s="134"/>
      <c r="R113" s="134"/>
      <c r="S113" s="32">
        <v>3193</v>
      </c>
      <c r="T113" s="33">
        <f>SUM(T114+T119+T120+T121+T122)</f>
        <v>1523</v>
      </c>
    </row>
    <row r="114" spans="1:20" ht="18.75" customHeight="1">
      <c r="A114" s="25">
        <v>3</v>
      </c>
      <c r="B114" s="135" t="s">
        <v>57</v>
      </c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4">
        <f>SUM(O115:O118)</f>
        <v>2017</v>
      </c>
      <c r="P114" s="134"/>
      <c r="Q114" s="134"/>
      <c r="R114" s="134"/>
      <c r="S114" s="32">
        <v>2017</v>
      </c>
      <c r="T114" s="33">
        <f>SUM(T115:T118)</f>
        <v>876</v>
      </c>
    </row>
    <row r="115" spans="1:20" ht="18.75" customHeight="1">
      <c r="A115" s="34">
        <v>4</v>
      </c>
      <c r="B115" s="111" t="s">
        <v>58</v>
      </c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2">
        <v>0</v>
      </c>
      <c r="P115" s="112"/>
      <c r="Q115" s="112"/>
      <c r="R115" s="112"/>
      <c r="S115" s="32">
        <v>0</v>
      </c>
      <c r="T115" s="35">
        <v>0</v>
      </c>
    </row>
    <row r="116" spans="1:20" ht="18.75" customHeight="1">
      <c r="A116" s="34">
        <v>5</v>
      </c>
      <c r="B116" s="111" t="s">
        <v>59</v>
      </c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2">
        <v>0</v>
      </c>
      <c r="P116" s="112"/>
      <c r="Q116" s="112"/>
      <c r="R116" s="112"/>
      <c r="S116" s="32">
        <v>0</v>
      </c>
      <c r="T116" s="59">
        <v>0</v>
      </c>
    </row>
    <row r="117" spans="1:20" ht="18.75" customHeight="1">
      <c r="A117" s="34">
        <v>6</v>
      </c>
      <c r="B117" s="111" t="s">
        <v>60</v>
      </c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2">
        <v>180</v>
      </c>
      <c r="P117" s="112"/>
      <c r="Q117" s="112"/>
      <c r="R117" s="112"/>
      <c r="S117" s="32">
        <v>180</v>
      </c>
      <c r="T117" s="59">
        <v>0</v>
      </c>
    </row>
    <row r="118" spans="1:20" ht="18.75" customHeight="1">
      <c r="A118" s="34">
        <v>7</v>
      </c>
      <c r="B118" s="111" t="s">
        <v>118</v>
      </c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2">
        <v>1837</v>
      </c>
      <c r="P118" s="112"/>
      <c r="Q118" s="112"/>
      <c r="R118" s="112"/>
      <c r="S118" s="60">
        <v>1837</v>
      </c>
      <c r="T118" s="59">
        <v>876</v>
      </c>
    </row>
    <row r="119" spans="1:20" ht="18.75" customHeight="1">
      <c r="A119" s="34">
        <v>8</v>
      </c>
      <c r="B119" s="111" t="s">
        <v>61</v>
      </c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2">
        <v>1050</v>
      </c>
      <c r="P119" s="112"/>
      <c r="Q119" s="112"/>
      <c r="R119" s="112"/>
      <c r="S119" s="32">
        <v>1050</v>
      </c>
      <c r="T119" s="59">
        <v>500</v>
      </c>
    </row>
    <row r="120" spans="1:20" ht="18.75" customHeight="1">
      <c r="A120" s="34">
        <v>9</v>
      </c>
      <c r="B120" s="111" t="s">
        <v>62</v>
      </c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2">
        <v>0</v>
      </c>
      <c r="P120" s="112"/>
      <c r="Q120" s="112"/>
      <c r="R120" s="112"/>
      <c r="S120" s="32">
        <v>0</v>
      </c>
      <c r="T120" s="59">
        <v>0</v>
      </c>
    </row>
    <row r="121" spans="1:20" ht="18.75" customHeight="1">
      <c r="A121" s="34">
        <v>10</v>
      </c>
      <c r="B121" s="111" t="s">
        <v>63</v>
      </c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2">
        <v>118</v>
      </c>
      <c r="P121" s="112"/>
      <c r="Q121" s="112"/>
      <c r="R121" s="112"/>
      <c r="S121" s="32">
        <v>118</v>
      </c>
      <c r="T121" s="59">
        <v>136</v>
      </c>
    </row>
    <row r="122" spans="1:20" ht="18.75" customHeight="1">
      <c r="A122" s="34">
        <v>11</v>
      </c>
      <c r="B122" s="111" t="s">
        <v>64</v>
      </c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2">
        <v>8</v>
      </c>
      <c r="P122" s="112"/>
      <c r="Q122" s="112"/>
      <c r="R122" s="112"/>
      <c r="S122" s="32">
        <v>8</v>
      </c>
      <c r="T122" s="59">
        <v>11</v>
      </c>
    </row>
    <row r="123" spans="1:20" ht="18.75" customHeight="1">
      <c r="A123" s="34">
        <v>13</v>
      </c>
      <c r="B123" s="111" t="s">
        <v>65</v>
      </c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2">
        <v>10</v>
      </c>
      <c r="P123" s="112"/>
      <c r="Q123" s="112"/>
      <c r="R123" s="112"/>
      <c r="S123" s="32">
        <v>10</v>
      </c>
      <c r="T123" s="35">
        <v>0</v>
      </c>
    </row>
    <row r="124" spans="1:20" ht="18.75" customHeight="1">
      <c r="A124" s="25">
        <v>13</v>
      </c>
      <c r="B124" s="113" t="s">
        <v>66</v>
      </c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7">
        <f>SUM(O125+O126)</f>
        <v>7</v>
      </c>
      <c r="P124" s="117"/>
      <c r="Q124" s="117"/>
      <c r="R124" s="117"/>
      <c r="S124" s="32">
        <v>7</v>
      </c>
      <c r="T124" s="36">
        <f>SUM(T125+T126)</f>
        <v>173</v>
      </c>
    </row>
    <row r="125" spans="1:20" ht="18.75" customHeight="1">
      <c r="A125" s="34">
        <v>14</v>
      </c>
      <c r="B125" s="111" t="s">
        <v>67</v>
      </c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2">
        <v>7</v>
      </c>
      <c r="P125" s="112"/>
      <c r="Q125" s="112"/>
      <c r="R125" s="112"/>
      <c r="S125" s="32">
        <v>7</v>
      </c>
      <c r="T125" s="35">
        <v>173</v>
      </c>
    </row>
    <row r="126" spans="1:20" ht="18.75" customHeight="1">
      <c r="A126" s="34">
        <v>15</v>
      </c>
      <c r="B126" s="111" t="s">
        <v>68</v>
      </c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2">
        <v>0</v>
      </c>
      <c r="P126" s="112"/>
      <c r="Q126" s="112"/>
      <c r="R126" s="112"/>
      <c r="S126" s="32">
        <v>0</v>
      </c>
      <c r="T126" s="35">
        <v>0</v>
      </c>
    </row>
    <row r="127" spans="1:20" ht="18.75" customHeight="1">
      <c r="A127" s="25">
        <v>16</v>
      </c>
      <c r="B127" s="136" t="s">
        <v>69</v>
      </c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17">
        <f>SUM(O113+O125)</f>
        <v>3200</v>
      </c>
      <c r="P127" s="117"/>
      <c r="Q127" s="117"/>
      <c r="R127" s="117"/>
      <c r="S127" s="32">
        <v>3200</v>
      </c>
      <c r="T127" s="36">
        <f>SUM(T113+T125)</f>
        <v>1696</v>
      </c>
    </row>
    <row r="128" spans="1:20" ht="18.75" customHeight="1">
      <c r="A128" s="25">
        <v>17</v>
      </c>
      <c r="B128" s="113" t="s">
        <v>70</v>
      </c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7">
        <v>0</v>
      </c>
      <c r="P128" s="117"/>
      <c r="Q128" s="117"/>
      <c r="R128" s="117"/>
      <c r="S128" s="32">
        <v>0</v>
      </c>
      <c r="T128" s="36">
        <f>SUM(T123+T126)</f>
        <v>0</v>
      </c>
    </row>
    <row r="129" spans="1:20" ht="18.75" customHeight="1">
      <c r="A129" s="25">
        <v>18</v>
      </c>
      <c r="B129" s="113" t="s">
        <v>71</v>
      </c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7">
        <f>SUM(O130:O133)</f>
        <v>2369</v>
      </c>
      <c r="P129" s="117"/>
      <c r="Q129" s="117"/>
      <c r="R129" s="117"/>
      <c r="S129" s="32">
        <v>2344</v>
      </c>
      <c r="T129" s="36">
        <f>SUM(T130:T133)</f>
        <v>2454</v>
      </c>
    </row>
    <row r="130" spans="1:20" ht="18.75" customHeight="1">
      <c r="A130" s="34">
        <v>19</v>
      </c>
      <c r="B130" s="111" t="s">
        <v>72</v>
      </c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2">
        <v>2207</v>
      </c>
      <c r="P130" s="112"/>
      <c r="Q130" s="112"/>
      <c r="R130" s="112"/>
      <c r="S130" s="32">
        <v>2207</v>
      </c>
      <c r="T130" s="35">
        <v>2335</v>
      </c>
    </row>
    <row r="131" spans="1:20" ht="18.75" customHeight="1">
      <c r="A131" s="34">
        <v>20</v>
      </c>
      <c r="B131" s="111" t="s">
        <v>73</v>
      </c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2">
        <v>0</v>
      </c>
      <c r="P131" s="112"/>
      <c r="Q131" s="112"/>
      <c r="R131" s="112"/>
      <c r="S131" s="32">
        <v>0</v>
      </c>
      <c r="T131" s="61">
        <v>0</v>
      </c>
    </row>
    <row r="132" spans="1:20" ht="18.75" customHeight="1">
      <c r="A132" s="34">
        <v>21</v>
      </c>
      <c r="B132" s="111" t="s">
        <v>74</v>
      </c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2">
        <v>54</v>
      </c>
      <c r="P132" s="112"/>
      <c r="Q132" s="112"/>
      <c r="R132" s="112"/>
      <c r="S132" s="32">
        <v>54</v>
      </c>
      <c r="T132" s="35">
        <v>49</v>
      </c>
    </row>
    <row r="133" spans="1:20" ht="18.75" customHeight="1">
      <c r="A133" s="34">
        <v>22</v>
      </c>
      <c r="B133" s="111" t="s">
        <v>75</v>
      </c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2">
        <v>108</v>
      </c>
      <c r="P133" s="112"/>
      <c r="Q133" s="112"/>
      <c r="R133" s="112"/>
      <c r="S133" s="32">
        <v>83</v>
      </c>
      <c r="T133" s="35">
        <v>70</v>
      </c>
    </row>
    <row r="134" spans="1:20" ht="18.75" customHeight="1">
      <c r="A134" s="25">
        <v>23</v>
      </c>
      <c r="B134" s="113" t="s">
        <v>76</v>
      </c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7">
        <f>SUM(O135:O138)</f>
        <v>0</v>
      </c>
      <c r="P134" s="117"/>
      <c r="Q134" s="117"/>
      <c r="R134" s="117"/>
      <c r="S134" s="32">
        <v>0</v>
      </c>
      <c r="T134" s="36">
        <f>SUM(T135:T138)</f>
        <v>0</v>
      </c>
    </row>
    <row r="135" spans="1:20" ht="18.75" customHeight="1">
      <c r="A135" s="37">
        <v>24</v>
      </c>
      <c r="B135" s="111" t="s">
        <v>72</v>
      </c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37">
        <v>0</v>
      </c>
      <c r="P135" s="137"/>
      <c r="Q135" s="137"/>
      <c r="R135" s="137"/>
      <c r="S135" s="38">
        <v>0</v>
      </c>
      <c r="T135" s="39">
        <v>0</v>
      </c>
    </row>
    <row r="136" spans="1:20" ht="18.75" customHeight="1">
      <c r="A136" s="37">
        <v>25</v>
      </c>
      <c r="B136" s="111" t="s">
        <v>73</v>
      </c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37">
        <v>0</v>
      </c>
      <c r="P136" s="137"/>
      <c r="Q136" s="137"/>
      <c r="R136" s="137"/>
      <c r="S136" s="38">
        <v>0</v>
      </c>
      <c r="T136" s="39">
        <v>0</v>
      </c>
    </row>
    <row r="137" spans="1:20" ht="18.75" customHeight="1">
      <c r="A137" s="37">
        <v>26</v>
      </c>
      <c r="B137" s="111" t="s">
        <v>74</v>
      </c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37">
        <v>0</v>
      </c>
      <c r="P137" s="137"/>
      <c r="Q137" s="137"/>
      <c r="R137" s="137"/>
      <c r="S137" s="38">
        <v>0</v>
      </c>
      <c r="T137" s="39">
        <v>0</v>
      </c>
    </row>
    <row r="138" spans="1:20" ht="18.75" customHeight="1" thickBot="1">
      <c r="A138" s="40">
        <v>27</v>
      </c>
      <c r="B138" s="138" t="s">
        <v>75</v>
      </c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9">
        <v>0</v>
      </c>
      <c r="P138" s="139"/>
      <c r="Q138" s="139"/>
      <c r="R138" s="139"/>
      <c r="S138" s="41">
        <v>0</v>
      </c>
      <c r="T138" s="42">
        <v>0</v>
      </c>
    </row>
    <row r="139" spans="2:18" ht="12.75">
      <c r="B139" s="2" t="s">
        <v>0</v>
      </c>
      <c r="C139" s="2" t="s">
        <v>1</v>
      </c>
      <c r="D139" s="2" t="s">
        <v>1</v>
      </c>
      <c r="E139" s="2" t="s">
        <v>2</v>
      </c>
      <c r="F139" s="2" t="s">
        <v>110</v>
      </c>
      <c r="G139" s="2" t="s">
        <v>111</v>
      </c>
      <c r="H139" s="2" t="s">
        <v>0</v>
      </c>
      <c r="I139" s="2" t="s">
        <v>112</v>
      </c>
      <c r="J139" s="2" t="s">
        <v>107</v>
      </c>
      <c r="K139" s="2" t="s">
        <v>0</v>
      </c>
      <c r="L139" s="2" t="s">
        <v>107</v>
      </c>
      <c r="M139" s="2" t="s">
        <v>0</v>
      </c>
      <c r="N139" s="2" t="s">
        <v>106</v>
      </c>
      <c r="O139" s="2"/>
      <c r="P139" s="2"/>
      <c r="Q139" s="2"/>
      <c r="R139" s="2"/>
    </row>
    <row r="140" spans="1:18" ht="12.75">
      <c r="A140" s="74" t="s">
        <v>3</v>
      </c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</row>
    <row r="143" spans="1:20" ht="15">
      <c r="A143" s="83" t="s">
        <v>12</v>
      </c>
      <c r="B143" s="83"/>
      <c r="C143" s="83"/>
      <c r="D143" s="83"/>
      <c r="E143" s="83"/>
      <c r="F143" s="83"/>
      <c r="G143" s="83"/>
      <c r="H143" s="84" t="s">
        <v>113</v>
      </c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</row>
    <row r="145" spans="1:20" ht="15">
      <c r="A145" s="83" t="s">
        <v>13</v>
      </c>
      <c r="B145" s="83"/>
      <c r="C145" s="83"/>
      <c r="D145" s="83"/>
      <c r="E145" s="83"/>
      <c r="F145" s="6"/>
      <c r="G145" s="6"/>
      <c r="H145" s="84" t="s">
        <v>119</v>
      </c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</row>
    <row r="147" spans="1:20" ht="15.75">
      <c r="A147" s="85" t="s">
        <v>14</v>
      </c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</row>
    <row r="148" spans="1:20" ht="15.75">
      <c r="A148" s="85" t="s">
        <v>53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</row>
    <row r="150" spans="11:20" ht="12.75">
      <c r="K150" s="7">
        <v>2</v>
      </c>
      <c r="L150" s="7">
        <v>0</v>
      </c>
      <c r="M150" s="7">
        <v>0</v>
      </c>
      <c r="N150" s="7">
        <v>9</v>
      </c>
      <c r="O150" s="86" t="s">
        <v>16</v>
      </c>
      <c r="P150" s="87"/>
      <c r="T150" s="88" t="s">
        <v>17</v>
      </c>
    </row>
    <row r="151" ht="13.5" thickBot="1">
      <c r="T151" s="88"/>
    </row>
    <row r="152" spans="1:20" ht="12.75">
      <c r="A152" s="43" t="s">
        <v>18</v>
      </c>
      <c r="B152" s="127" t="s">
        <v>54</v>
      </c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 t="s">
        <v>19</v>
      </c>
      <c r="P152" s="127"/>
      <c r="Q152" s="127"/>
      <c r="R152" s="127"/>
      <c r="S152" s="43" t="s">
        <v>20</v>
      </c>
      <c r="T152" s="127" t="s">
        <v>21</v>
      </c>
    </row>
    <row r="153" spans="1:20" ht="12.75">
      <c r="A153" s="44" t="s">
        <v>22</v>
      </c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44" t="s">
        <v>23</v>
      </c>
      <c r="T153" s="128"/>
    </row>
    <row r="154" spans="1:20" ht="13.5" thickBot="1">
      <c r="A154" s="28" t="s">
        <v>24</v>
      </c>
      <c r="B154" s="131" t="s">
        <v>25</v>
      </c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 t="s">
        <v>26</v>
      </c>
      <c r="P154" s="131"/>
      <c r="Q154" s="131"/>
      <c r="R154" s="131"/>
      <c r="S154" s="28" t="s">
        <v>27</v>
      </c>
      <c r="T154" s="28" t="s">
        <v>28</v>
      </c>
    </row>
    <row r="155" spans="1:20" ht="18.75" customHeight="1">
      <c r="A155" s="29">
        <v>28</v>
      </c>
      <c r="B155" s="140" t="s">
        <v>77</v>
      </c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1">
        <f>SUM(O156+O158)</f>
        <v>885</v>
      </c>
      <c r="P155" s="142"/>
      <c r="Q155" s="142"/>
      <c r="R155" s="143"/>
      <c r="S155" s="27">
        <f>SUM(S156+S158)</f>
        <v>910</v>
      </c>
      <c r="T155" s="27">
        <f>SUM(T156+T158)</f>
        <v>-709</v>
      </c>
    </row>
    <row r="156" spans="1:20" ht="12" customHeight="1">
      <c r="A156" s="46">
        <v>29</v>
      </c>
      <c r="B156" s="145" t="s">
        <v>78</v>
      </c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7"/>
      <c r="O156" s="65">
        <f>O113-O130-O133</f>
        <v>878</v>
      </c>
      <c r="P156" s="148"/>
      <c r="Q156" s="148"/>
      <c r="R156" s="149"/>
      <c r="S156" s="64">
        <f>S113-S130-S133</f>
        <v>903</v>
      </c>
      <c r="T156" s="64">
        <f>T113-T130-T133</f>
        <v>-882</v>
      </c>
    </row>
    <row r="157" spans="1:20" ht="9" customHeight="1">
      <c r="A157" s="29"/>
      <c r="B157" s="47"/>
      <c r="C157" s="48"/>
      <c r="D157" s="48"/>
      <c r="E157" s="48" t="s">
        <v>79</v>
      </c>
      <c r="F157" s="48"/>
      <c r="G157" s="48"/>
      <c r="H157" s="48"/>
      <c r="I157" s="48"/>
      <c r="J157" s="48"/>
      <c r="K157" s="48"/>
      <c r="L157" s="48"/>
      <c r="M157" s="48"/>
      <c r="N157" s="49"/>
      <c r="O157" s="152"/>
      <c r="P157" s="153"/>
      <c r="Q157" s="153"/>
      <c r="R157" s="154"/>
      <c r="S157" s="50"/>
      <c r="T157" s="50"/>
    </row>
    <row r="158" spans="1:20" ht="13.5" customHeight="1">
      <c r="A158" s="46">
        <v>30</v>
      </c>
      <c r="B158" s="155" t="s">
        <v>80</v>
      </c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65">
        <f>O125-O135-O138</f>
        <v>7</v>
      </c>
      <c r="P158" s="66"/>
      <c r="Q158" s="66"/>
      <c r="R158" s="67"/>
      <c r="S158" s="71">
        <f>S125-S135-S138</f>
        <v>7</v>
      </c>
      <c r="T158" s="71">
        <f>T125-T135-T138</f>
        <v>173</v>
      </c>
    </row>
    <row r="159" spans="1:20" ht="16.5" customHeight="1">
      <c r="A159" s="29"/>
      <c r="B159" s="175" t="s">
        <v>81</v>
      </c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7"/>
      <c r="O159" s="68"/>
      <c r="P159" s="69"/>
      <c r="Q159" s="69"/>
      <c r="R159" s="70"/>
      <c r="S159" s="72"/>
      <c r="T159" s="72"/>
    </row>
    <row r="160" spans="1:20" ht="18.75" customHeight="1">
      <c r="A160" s="25">
        <v>31</v>
      </c>
      <c r="B160" s="113" t="s">
        <v>82</v>
      </c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56">
        <f>SUM(O161+O163)</f>
        <v>-44</v>
      </c>
      <c r="P160" s="157"/>
      <c r="Q160" s="157"/>
      <c r="R160" s="158"/>
      <c r="S160" s="26">
        <f>SUM(S161+S163)</f>
        <v>-44</v>
      </c>
      <c r="T160" s="26">
        <f>SUM(T161+T163)</f>
        <v>-49</v>
      </c>
    </row>
    <row r="161" spans="1:20" ht="12" customHeight="1">
      <c r="A161" s="162">
        <v>32</v>
      </c>
      <c r="B161" s="155" t="s">
        <v>83</v>
      </c>
      <c r="C161" s="15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65">
        <f>O123-O131-O132</f>
        <v>-44</v>
      </c>
      <c r="P161" s="150"/>
      <c r="Q161" s="150"/>
      <c r="R161" s="151"/>
      <c r="S161" s="71">
        <f>S123-S131-S132</f>
        <v>-44</v>
      </c>
      <c r="T161" s="71">
        <f>T123-T131-T132</f>
        <v>-49</v>
      </c>
    </row>
    <row r="162" spans="1:20" ht="9" customHeight="1">
      <c r="A162" s="162"/>
      <c r="B162" s="144" t="s">
        <v>84</v>
      </c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52"/>
      <c r="P162" s="153"/>
      <c r="Q162" s="153"/>
      <c r="R162" s="154"/>
      <c r="S162" s="73"/>
      <c r="T162" s="73"/>
    </row>
    <row r="163" spans="1:20" ht="12" customHeight="1">
      <c r="A163" s="162">
        <v>33</v>
      </c>
      <c r="B163" s="155" t="s">
        <v>85</v>
      </c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65">
        <v>0</v>
      </c>
      <c r="P163" s="150"/>
      <c r="Q163" s="150"/>
      <c r="R163" s="151"/>
      <c r="S163" s="71">
        <v>0</v>
      </c>
      <c r="T163" s="71">
        <f>T126-T136-T137</f>
        <v>0</v>
      </c>
    </row>
    <row r="164" spans="1:20" ht="9" customHeight="1">
      <c r="A164" s="162"/>
      <c r="B164" s="144" t="s">
        <v>86</v>
      </c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52"/>
      <c r="P164" s="153"/>
      <c r="Q164" s="153"/>
      <c r="R164" s="154"/>
      <c r="S164" s="73"/>
      <c r="T164" s="73"/>
    </row>
    <row r="165" spans="1:20" ht="18.75" customHeight="1">
      <c r="A165" s="25">
        <v>34</v>
      </c>
      <c r="B165" s="163" t="s">
        <v>87</v>
      </c>
      <c r="C165" s="164"/>
      <c r="D165" s="164"/>
      <c r="E165" s="164"/>
      <c r="F165" s="164"/>
      <c r="G165" s="164"/>
      <c r="H165" s="164"/>
      <c r="I165" s="164"/>
      <c r="J165" s="164"/>
      <c r="K165" s="164"/>
      <c r="L165" s="164"/>
      <c r="M165" s="164"/>
      <c r="N165" s="165"/>
      <c r="O165" s="159">
        <f>O125-O135-O163</f>
        <v>7</v>
      </c>
      <c r="P165" s="160"/>
      <c r="Q165" s="160"/>
      <c r="R165" s="161"/>
      <c r="S165" s="52">
        <f>S125-S135-S163</f>
        <v>7</v>
      </c>
      <c r="T165" s="52">
        <f>T125-T135-T163</f>
        <v>173</v>
      </c>
    </row>
    <row r="166" spans="1:20" ht="18.75" customHeight="1">
      <c r="A166" s="25">
        <v>35</v>
      </c>
      <c r="B166" s="113" t="s">
        <v>88</v>
      </c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59">
        <v>0</v>
      </c>
      <c r="P166" s="160"/>
      <c r="Q166" s="160"/>
      <c r="R166" s="161"/>
      <c r="S166" s="52">
        <v>0</v>
      </c>
      <c r="T166" s="52">
        <v>0</v>
      </c>
    </row>
    <row r="167" spans="1:20" ht="18.75" customHeight="1">
      <c r="A167" s="25">
        <v>36</v>
      </c>
      <c r="B167" s="113" t="s">
        <v>89</v>
      </c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59">
        <f>SUM(O168+O170)</f>
        <v>949</v>
      </c>
      <c r="P167" s="160"/>
      <c r="Q167" s="160"/>
      <c r="R167" s="161"/>
      <c r="S167" s="52">
        <f>SUM(S168+S170)</f>
        <v>949</v>
      </c>
      <c r="T167" s="52">
        <f>SUM(T168+T170)</f>
        <v>-688</v>
      </c>
    </row>
    <row r="168" spans="1:20" ht="12" customHeight="1">
      <c r="A168" s="46">
        <v>37</v>
      </c>
      <c r="B168" s="155" t="s">
        <v>90</v>
      </c>
      <c r="C168" s="155"/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  <c r="O168" s="65">
        <f>(O113+O123)-(O130+O131+O132)</f>
        <v>942</v>
      </c>
      <c r="P168" s="66"/>
      <c r="Q168" s="66"/>
      <c r="R168" s="67"/>
      <c r="S168" s="71">
        <f>(S113+S123)-(S130+S131+S132)</f>
        <v>942</v>
      </c>
      <c r="T168" s="71">
        <f>(T113+T123)-(T130+T131+T132)</f>
        <v>-861</v>
      </c>
    </row>
    <row r="169" spans="1:20" ht="9" customHeight="1">
      <c r="A169" s="29"/>
      <c r="B169" s="144" t="s">
        <v>91</v>
      </c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68"/>
      <c r="P169" s="69"/>
      <c r="Q169" s="69"/>
      <c r="R169" s="70"/>
      <c r="S169" s="72"/>
      <c r="T169" s="72"/>
    </row>
    <row r="170" spans="1:20" ht="18.75" customHeight="1" thickBot="1">
      <c r="A170" s="53">
        <v>38</v>
      </c>
      <c r="B170" s="167" t="s">
        <v>92</v>
      </c>
      <c r="C170" s="167"/>
      <c r="D170" s="167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8">
        <f>O165-O166</f>
        <v>7</v>
      </c>
      <c r="P170" s="169"/>
      <c r="Q170" s="169"/>
      <c r="R170" s="170"/>
      <c r="S170" s="45">
        <f>S165-S166</f>
        <v>7</v>
      </c>
      <c r="T170" s="45">
        <f>T165-T166</f>
        <v>173</v>
      </c>
    </row>
    <row r="171" spans="1:20" ht="18.75" customHeight="1" thickBot="1">
      <c r="A171" s="166" t="s">
        <v>93</v>
      </c>
      <c r="B171" s="166"/>
      <c r="C171" s="166"/>
      <c r="D171" s="166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</row>
    <row r="172" spans="1:20" ht="18.75" customHeight="1">
      <c r="A172" s="29">
        <v>39</v>
      </c>
      <c r="B172" s="140" t="s">
        <v>94</v>
      </c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55">
        <f>SUM(T173+T176+T177)</f>
        <v>0</v>
      </c>
    </row>
    <row r="173" spans="1:20" ht="18.75" customHeight="1">
      <c r="A173" s="34">
        <v>40</v>
      </c>
      <c r="B173" s="111" t="s">
        <v>95</v>
      </c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56">
        <v>0</v>
      </c>
    </row>
    <row r="174" spans="1:20" ht="18.75" customHeight="1">
      <c r="A174" s="34">
        <v>41</v>
      </c>
      <c r="B174" s="118" t="s">
        <v>96</v>
      </c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56">
        <v>0</v>
      </c>
    </row>
    <row r="175" spans="1:20" ht="18.75" customHeight="1">
      <c r="A175" s="34">
        <v>42</v>
      </c>
      <c r="B175" s="111" t="s">
        <v>97</v>
      </c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56">
        <v>0</v>
      </c>
    </row>
    <row r="176" spans="1:20" ht="18.75" customHeight="1">
      <c r="A176" s="34">
        <v>43</v>
      </c>
      <c r="B176" s="111" t="s">
        <v>98</v>
      </c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56">
        <v>0</v>
      </c>
    </row>
    <row r="177" spans="1:20" ht="18.75" customHeight="1">
      <c r="A177" s="34">
        <v>44</v>
      </c>
      <c r="B177" s="111" t="s">
        <v>99</v>
      </c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56">
        <v>0</v>
      </c>
    </row>
    <row r="178" spans="1:20" ht="18.75" customHeight="1">
      <c r="A178" s="34">
        <v>45</v>
      </c>
      <c r="B178" s="122" t="s">
        <v>100</v>
      </c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51">
        <v>0</v>
      </c>
    </row>
    <row r="179" spans="1:20" ht="18.75" customHeight="1">
      <c r="A179" s="34">
        <v>46</v>
      </c>
      <c r="B179" s="122" t="s">
        <v>114</v>
      </c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56">
        <v>44</v>
      </c>
    </row>
    <row r="180" spans="1:20" ht="18.75" customHeight="1">
      <c r="A180" s="34">
        <v>47</v>
      </c>
      <c r="B180" s="122" t="s">
        <v>101</v>
      </c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56">
        <v>2335</v>
      </c>
    </row>
    <row r="181" spans="1:20" ht="18.75" customHeight="1">
      <c r="A181" s="34">
        <v>48</v>
      </c>
      <c r="B181" s="122" t="s">
        <v>102</v>
      </c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56">
        <v>5</v>
      </c>
    </row>
    <row r="182" spans="1:20" ht="14.25" customHeight="1">
      <c r="A182" s="171">
        <v>49</v>
      </c>
      <c r="B182" s="172" t="s">
        <v>103</v>
      </c>
      <c r="C182" s="172"/>
      <c r="D182" s="172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172"/>
      <c r="T182" s="173">
        <v>0</v>
      </c>
    </row>
    <row r="183" spans="1:20" ht="12" customHeight="1">
      <c r="A183" s="171"/>
      <c r="B183" s="174" t="s">
        <v>104</v>
      </c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3"/>
    </row>
    <row r="184" spans="1:20" ht="18.75" customHeight="1" thickBot="1">
      <c r="A184" s="57">
        <v>50</v>
      </c>
      <c r="B184" s="178" t="s">
        <v>105</v>
      </c>
      <c r="C184" s="178"/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  <c r="T184" s="54">
        <v>246</v>
      </c>
    </row>
    <row r="185" spans="1:20" ht="18" customHeight="1">
      <c r="A185" s="126" t="s">
        <v>8</v>
      </c>
      <c r="B185" s="126"/>
      <c r="C185" s="78" t="s">
        <v>117</v>
      </c>
      <c r="D185" s="78"/>
      <c r="E185" s="78"/>
      <c r="F185" s="78"/>
      <c r="G185" s="78"/>
      <c r="H185" s="78"/>
      <c r="I185" s="78"/>
      <c r="S185" s="79" t="s">
        <v>120</v>
      </c>
      <c r="T185" s="79"/>
    </row>
    <row r="186" spans="19:20" ht="12.75">
      <c r="S186" s="77" t="s">
        <v>51</v>
      </c>
      <c r="T186" s="77"/>
    </row>
    <row r="187" spans="19:20" ht="12.75">
      <c r="S187" s="82" t="s">
        <v>52</v>
      </c>
      <c r="T187" s="82"/>
    </row>
  </sheetData>
  <sheetProtection/>
  <mergeCells count="213">
    <mergeCell ref="S187:T187"/>
    <mergeCell ref="B118:N118"/>
    <mergeCell ref="O118:R118"/>
    <mergeCell ref="O157:R157"/>
    <mergeCell ref="B159:N159"/>
    <mergeCell ref="B181:S181"/>
    <mergeCell ref="B179:S179"/>
    <mergeCell ref="B184:S184"/>
    <mergeCell ref="B167:N167"/>
    <mergeCell ref="T182:T183"/>
    <mergeCell ref="B183:S183"/>
    <mergeCell ref="A185:B185"/>
    <mergeCell ref="C185:I185"/>
    <mergeCell ref="S185:T185"/>
    <mergeCell ref="S186:T186"/>
    <mergeCell ref="B176:S176"/>
    <mergeCell ref="B177:S177"/>
    <mergeCell ref="B178:S178"/>
    <mergeCell ref="A182:A183"/>
    <mergeCell ref="B182:S182"/>
    <mergeCell ref="B180:S180"/>
    <mergeCell ref="B175:S175"/>
    <mergeCell ref="B83:N83"/>
    <mergeCell ref="A171:T171"/>
    <mergeCell ref="B172:S172"/>
    <mergeCell ref="B168:N168"/>
    <mergeCell ref="B170:N170"/>
    <mergeCell ref="O170:R170"/>
    <mergeCell ref="O167:R167"/>
    <mergeCell ref="B169:N169"/>
    <mergeCell ref="B166:N166"/>
    <mergeCell ref="B173:S173"/>
    <mergeCell ref="B174:S174"/>
    <mergeCell ref="A161:A162"/>
    <mergeCell ref="B161:N161"/>
    <mergeCell ref="B165:N165"/>
    <mergeCell ref="O165:R165"/>
    <mergeCell ref="A163:A164"/>
    <mergeCell ref="B163:N163"/>
    <mergeCell ref="O163:R164"/>
    <mergeCell ref="B164:N164"/>
    <mergeCell ref="B156:N156"/>
    <mergeCell ref="O156:R156"/>
    <mergeCell ref="O161:R162"/>
    <mergeCell ref="S161:S162"/>
    <mergeCell ref="B158:N158"/>
    <mergeCell ref="B160:N160"/>
    <mergeCell ref="O160:R160"/>
    <mergeCell ref="B162:N162"/>
    <mergeCell ref="B152:N153"/>
    <mergeCell ref="O152:R153"/>
    <mergeCell ref="T152:T153"/>
    <mergeCell ref="B154:N154"/>
    <mergeCell ref="O154:R154"/>
    <mergeCell ref="B155:N155"/>
    <mergeCell ref="O155:R155"/>
    <mergeCell ref="A145:E145"/>
    <mergeCell ref="H145:T145"/>
    <mergeCell ref="A147:T147"/>
    <mergeCell ref="A148:T148"/>
    <mergeCell ref="O150:P150"/>
    <mergeCell ref="T150:T151"/>
    <mergeCell ref="B137:N137"/>
    <mergeCell ref="O137:R137"/>
    <mergeCell ref="B138:N138"/>
    <mergeCell ref="O138:R138"/>
    <mergeCell ref="A140:R140"/>
    <mergeCell ref="A143:G143"/>
    <mergeCell ref="H143:T143"/>
    <mergeCell ref="B134:N134"/>
    <mergeCell ref="O134:R134"/>
    <mergeCell ref="B135:N135"/>
    <mergeCell ref="O135:R135"/>
    <mergeCell ref="B136:N136"/>
    <mergeCell ref="O136:R136"/>
    <mergeCell ref="B131:N131"/>
    <mergeCell ref="O131:R131"/>
    <mergeCell ref="B132:N132"/>
    <mergeCell ref="O132:R132"/>
    <mergeCell ref="B133:N133"/>
    <mergeCell ref="O133:R133"/>
    <mergeCell ref="B128:N128"/>
    <mergeCell ref="O128:R128"/>
    <mergeCell ref="B129:N129"/>
    <mergeCell ref="O129:R129"/>
    <mergeCell ref="B130:N130"/>
    <mergeCell ref="O130:R130"/>
    <mergeCell ref="B125:N125"/>
    <mergeCell ref="O125:R125"/>
    <mergeCell ref="B126:N126"/>
    <mergeCell ref="O126:R126"/>
    <mergeCell ref="B127:N127"/>
    <mergeCell ref="O127:R127"/>
    <mergeCell ref="B122:N122"/>
    <mergeCell ref="O122:R122"/>
    <mergeCell ref="B123:N123"/>
    <mergeCell ref="O123:R123"/>
    <mergeCell ref="B124:N124"/>
    <mergeCell ref="O124:R124"/>
    <mergeCell ref="B119:N119"/>
    <mergeCell ref="O119:R119"/>
    <mergeCell ref="B120:N120"/>
    <mergeCell ref="O120:R120"/>
    <mergeCell ref="B121:N121"/>
    <mergeCell ref="O121:R121"/>
    <mergeCell ref="B115:N115"/>
    <mergeCell ref="O115:R115"/>
    <mergeCell ref="B116:N116"/>
    <mergeCell ref="O116:R116"/>
    <mergeCell ref="B117:N117"/>
    <mergeCell ref="O117:R117"/>
    <mergeCell ref="B112:N112"/>
    <mergeCell ref="O112:R112"/>
    <mergeCell ref="B113:N113"/>
    <mergeCell ref="O113:R113"/>
    <mergeCell ref="B114:N114"/>
    <mergeCell ref="O114:R114"/>
    <mergeCell ref="O107:P107"/>
    <mergeCell ref="T107:T108"/>
    <mergeCell ref="B109:N110"/>
    <mergeCell ref="O109:R110"/>
    <mergeCell ref="T109:T110"/>
    <mergeCell ref="B111:N111"/>
    <mergeCell ref="O111:R111"/>
    <mergeCell ref="A100:G100"/>
    <mergeCell ref="H100:T100"/>
    <mergeCell ref="A102:E102"/>
    <mergeCell ref="H102:T102"/>
    <mergeCell ref="A104:T104"/>
    <mergeCell ref="A105:T105"/>
    <mergeCell ref="A92:B92"/>
    <mergeCell ref="C92:I92"/>
    <mergeCell ref="S92:T92"/>
    <mergeCell ref="S93:T93"/>
    <mergeCell ref="S94:T94"/>
    <mergeCell ref="A97:R97"/>
    <mergeCell ref="B87:N87"/>
    <mergeCell ref="O87:R87"/>
    <mergeCell ref="B88:N88"/>
    <mergeCell ref="O88:R88"/>
    <mergeCell ref="B89:N89"/>
    <mergeCell ref="O89:R89"/>
    <mergeCell ref="O83:R83"/>
    <mergeCell ref="B84:N84"/>
    <mergeCell ref="O84:R84"/>
    <mergeCell ref="B85:N85"/>
    <mergeCell ref="O85:R85"/>
    <mergeCell ref="B86:N86"/>
    <mergeCell ref="O86:R86"/>
    <mergeCell ref="B80:N80"/>
    <mergeCell ref="O80:R80"/>
    <mergeCell ref="B81:N81"/>
    <mergeCell ref="O81:R81"/>
    <mergeCell ref="B82:N82"/>
    <mergeCell ref="O82:R82"/>
    <mergeCell ref="B77:N77"/>
    <mergeCell ref="O77:R77"/>
    <mergeCell ref="B78:N78"/>
    <mergeCell ref="O78:R78"/>
    <mergeCell ref="B79:N79"/>
    <mergeCell ref="O79:R79"/>
    <mergeCell ref="B74:N74"/>
    <mergeCell ref="O74:R74"/>
    <mergeCell ref="B75:N75"/>
    <mergeCell ref="O75:R75"/>
    <mergeCell ref="B76:N76"/>
    <mergeCell ref="O76:R76"/>
    <mergeCell ref="B71:N71"/>
    <mergeCell ref="O71:R71"/>
    <mergeCell ref="B72:N72"/>
    <mergeCell ref="O72:R72"/>
    <mergeCell ref="B73:N73"/>
    <mergeCell ref="O73:R73"/>
    <mergeCell ref="B68:N68"/>
    <mergeCell ref="O68:R68"/>
    <mergeCell ref="B69:N69"/>
    <mergeCell ref="O69:R69"/>
    <mergeCell ref="B70:N70"/>
    <mergeCell ref="O70:R70"/>
    <mergeCell ref="O63:P63"/>
    <mergeCell ref="T63:T64"/>
    <mergeCell ref="B65:N66"/>
    <mergeCell ref="O65:R66"/>
    <mergeCell ref="B67:N67"/>
    <mergeCell ref="O67:R67"/>
    <mergeCell ref="A53:R53"/>
    <mergeCell ref="A56:G56"/>
    <mergeCell ref="A58:E58"/>
    <mergeCell ref="H58:T58"/>
    <mergeCell ref="A60:T60"/>
    <mergeCell ref="A61:T61"/>
    <mergeCell ref="A33:T33"/>
    <mergeCell ref="C44:J44"/>
    <mergeCell ref="N44:S44"/>
    <mergeCell ref="N45:S45"/>
    <mergeCell ref="N46:S46"/>
    <mergeCell ref="K48:L48"/>
    <mergeCell ref="A2:R2"/>
    <mergeCell ref="A14:T14"/>
    <mergeCell ref="A15:T15"/>
    <mergeCell ref="A24:T24"/>
    <mergeCell ref="A25:T25"/>
    <mergeCell ref="A32:T32"/>
    <mergeCell ref="O158:R159"/>
    <mergeCell ref="O168:R169"/>
    <mergeCell ref="S158:S159"/>
    <mergeCell ref="T158:T159"/>
    <mergeCell ref="S168:S169"/>
    <mergeCell ref="T168:T169"/>
    <mergeCell ref="T161:T162"/>
    <mergeCell ref="T163:T164"/>
    <mergeCell ref="S163:S164"/>
    <mergeCell ref="O166:R166"/>
  </mergeCells>
  <printOptions/>
  <pageMargins left="0.37" right="0.23" top="0.35" bottom="0.26" header="0.38" footer="0.23"/>
  <pageSetup horizontalDpi="600" verticalDpi="600" orientation="portrait" paperSize="9" scale="110" r:id="rId1"/>
  <rowBreaks count="3" manualBreakCount="3">
    <brk id="51" max="255" man="1"/>
    <brk id="95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e.szlavik</dc:creator>
  <cp:keywords/>
  <dc:description/>
  <cp:lastModifiedBy>Borsós Norbert</cp:lastModifiedBy>
  <cp:lastPrinted>2010-03-31T20:50:03Z</cp:lastPrinted>
  <dcterms:created xsi:type="dcterms:W3CDTF">2006-06-13T08:46:40Z</dcterms:created>
  <dcterms:modified xsi:type="dcterms:W3CDTF">2010-04-20T05:00:36Z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